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190" yWindow="45" windowWidth="6810" windowHeight="8055" activeTab="2"/>
  </bookViews>
  <sheets>
    <sheet name="Welcome" sheetId="2" r:id="rId1"/>
    <sheet name="Last Game Box Score" sheetId="15" r:id="rId2"/>
    <sheet name="2013 Playoffs &amp; Totals" sheetId="17" r:id="rId3"/>
    <sheet name="2013 Regular Season" sheetId="13" r:id="rId4"/>
    <sheet name="2012 Totals" sheetId="12" r:id="rId5"/>
    <sheet name="2011 Totals" sheetId="5" r:id="rId6"/>
    <sheet name="2010 Totals" sheetId="8" r:id="rId7"/>
  </sheets>
  <calcPr calcId="124519"/>
</workbook>
</file>

<file path=xl/calcChain.xml><?xml version="1.0" encoding="utf-8"?>
<calcChain xmlns="http://schemas.openxmlformats.org/spreadsheetml/2006/main">
  <c r="O39" i="17"/>
  <c r="P39"/>
  <c r="Q39"/>
  <c r="R39"/>
  <c r="O40"/>
  <c r="P40"/>
  <c r="Q40"/>
  <c r="R40"/>
  <c r="O41"/>
  <c r="P41"/>
  <c r="Q41"/>
  <c r="R41"/>
  <c r="O42"/>
  <c r="P42"/>
  <c r="Q42"/>
  <c r="R42"/>
  <c r="O43"/>
  <c r="P43"/>
  <c r="Q43"/>
  <c r="R43"/>
  <c r="O44"/>
  <c r="P44"/>
  <c r="Q44"/>
  <c r="R44"/>
  <c r="O45"/>
  <c r="P45"/>
  <c r="Q45"/>
  <c r="R45"/>
  <c r="O125"/>
  <c r="P125"/>
  <c r="R125" s="1"/>
  <c r="Q125"/>
  <c r="O126"/>
  <c r="P126"/>
  <c r="Q126"/>
  <c r="O127"/>
  <c r="P127"/>
  <c r="R127" s="1"/>
  <c r="Q127"/>
  <c r="O128"/>
  <c r="P128"/>
  <c r="Q128"/>
  <c r="O129"/>
  <c r="P129"/>
  <c r="R129" s="1"/>
  <c r="Q129"/>
  <c r="O130"/>
  <c r="P130"/>
  <c r="Q130"/>
  <c r="O131"/>
  <c r="P131"/>
  <c r="R131" s="1"/>
  <c r="Q131"/>
  <c r="O132"/>
  <c r="P132"/>
  <c r="Q132"/>
  <c r="O133"/>
  <c r="P133"/>
  <c r="R133" s="1"/>
  <c r="Q133"/>
  <c r="O134"/>
  <c r="P134"/>
  <c r="Q134"/>
  <c r="O135"/>
  <c r="P135"/>
  <c r="R135" s="1"/>
  <c r="Q135"/>
  <c r="O136"/>
  <c r="P136"/>
  <c r="Q136"/>
  <c r="O137"/>
  <c r="P137"/>
  <c r="R137" s="1"/>
  <c r="Q137"/>
  <c r="O138"/>
  <c r="P138"/>
  <c r="Q138"/>
  <c r="C139"/>
  <c r="D139"/>
  <c r="E139"/>
  <c r="F139"/>
  <c r="O139" s="1"/>
  <c r="G139"/>
  <c r="H139"/>
  <c r="I139"/>
  <c r="J139"/>
  <c r="K139"/>
  <c r="L139"/>
  <c r="M139"/>
  <c r="N139"/>
  <c r="Q139" s="1"/>
  <c r="O142"/>
  <c r="P142"/>
  <c r="Q142"/>
  <c r="R142"/>
  <c r="O143"/>
  <c r="P143"/>
  <c r="Q143"/>
  <c r="R143"/>
  <c r="O144"/>
  <c r="P144"/>
  <c r="Q144"/>
  <c r="R144"/>
  <c r="O145"/>
  <c r="P145"/>
  <c r="Q145"/>
  <c r="R145"/>
  <c r="O146"/>
  <c r="P146"/>
  <c r="Q146"/>
  <c r="R146"/>
  <c r="O147"/>
  <c r="P147"/>
  <c r="Q147"/>
  <c r="R147"/>
  <c r="O148"/>
  <c r="P148"/>
  <c r="Q148"/>
  <c r="R148"/>
  <c r="O149"/>
  <c r="P149"/>
  <c r="Q149"/>
  <c r="R149"/>
  <c r="O150"/>
  <c r="P150"/>
  <c r="Q150"/>
  <c r="R150"/>
  <c r="O151"/>
  <c r="P151"/>
  <c r="Q151"/>
  <c r="R151"/>
  <c r="O152"/>
  <c r="P152"/>
  <c r="Q152"/>
  <c r="R152"/>
  <c r="C153"/>
  <c r="D153"/>
  <c r="E153"/>
  <c r="F153"/>
  <c r="G153"/>
  <c r="H153"/>
  <c r="I153"/>
  <c r="J153"/>
  <c r="K153"/>
  <c r="L153"/>
  <c r="M153"/>
  <c r="N153"/>
  <c r="O153"/>
  <c r="R153"/>
  <c r="N120"/>
  <c r="M120"/>
  <c r="L120"/>
  <c r="K120"/>
  <c r="J120"/>
  <c r="I120"/>
  <c r="Q120" s="1"/>
  <c r="H120"/>
  <c r="G120"/>
  <c r="P120" s="1"/>
  <c r="F120"/>
  <c r="E120"/>
  <c r="D120"/>
  <c r="C120"/>
  <c r="R119"/>
  <c r="Q119"/>
  <c r="P119"/>
  <c r="O119"/>
  <c r="R118"/>
  <c r="Q118"/>
  <c r="P118"/>
  <c r="O118"/>
  <c r="R117"/>
  <c r="Q117"/>
  <c r="P117"/>
  <c r="O117"/>
  <c r="R116"/>
  <c r="Q116"/>
  <c r="P116"/>
  <c r="O116"/>
  <c r="R115"/>
  <c r="Q115"/>
  <c r="P115"/>
  <c r="O115"/>
  <c r="R114"/>
  <c r="Q114"/>
  <c r="P114"/>
  <c r="O114"/>
  <c r="R113"/>
  <c r="Q113"/>
  <c r="P113"/>
  <c r="O113"/>
  <c r="R112"/>
  <c r="Q112"/>
  <c r="P112"/>
  <c r="O112"/>
  <c r="R111"/>
  <c r="Q111"/>
  <c r="P111"/>
  <c r="O111"/>
  <c r="O108"/>
  <c r="N108"/>
  <c r="Q108" s="1"/>
  <c r="M108"/>
  <c r="L108"/>
  <c r="K108"/>
  <c r="J108"/>
  <c r="I108"/>
  <c r="H108"/>
  <c r="G108"/>
  <c r="F108"/>
  <c r="E108"/>
  <c r="D108"/>
  <c r="C108"/>
  <c r="P108" s="1"/>
  <c r="Q107"/>
  <c r="P107"/>
  <c r="R107" s="1"/>
  <c r="O107"/>
  <c r="Q106"/>
  <c r="P106"/>
  <c r="O106"/>
  <c r="Q105"/>
  <c r="P105"/>
  <c r="R105" s="1"/>
  <c r="O105"/>
  <c r="Q104"/>
  <c r="P104"/>
  <c r="O104"/>
  <c r="Q103"/>
  <c r="P103"/>
  <c r="R103" s="1"/>
  <c r="O103"/>
  <c r="Q102"/>
  <c r="P102"/>
  <c r="R102" s="1"/>
  <c r="O102"/>
  <c r="Q101"/>
  <c r="P101"/>
  <c r="R101" s="1"/>
  <c r="O101"/>
  <c r="Q100"/>
  <c r="P100"/>
  <c r="O100"/>
  <c r="Q99"/>
  <c r="P99"/>
  <c r="R99" s="1"/>
  <c r="O99"/>
  <c r="Q98"/>
  <c r="P98"/>
  <c r="O98"/>
  <c r="Q97"/>
  <c r="P97"/>
  <c r="R97" s="1"/>
  <c r="O97"/>
  <c r="Q96"/>
  <c r="P96"/>
  <c r="O96"/>
  <c r="Q95"/>
  <c r="P95"/>
  <c r="R95" s="1"/>
  <c r="O95"/>
  <c r="Q94"/>
  <c r="P94"/>
  <c r="R94" s="1"/>
  <c r="O94"/>
  <c r="J91"/>
  <c r="J90"/>
  <c r="R96" l="1"/>
  <c r="R100"/>
  <c r="R104"/>
  <c r="R120"/>
  <c r="P153"/>
  <c r="R108"/>
  <c r="R98"/>
  <c r="R106"/>
  <c r="O120"/>
  <c r="Q153"/>
  <c r="R138"/>
  <c r="R134"/>
  <c r="R130"/>
  <c r="R126"/>
  <c r="P139"/>
  <c r="R139" s="1"/>
  <c r="R136"/>
  <c r="R132"/>
  <c r="R128"/>
  <c r="N85" l="1"/>
  <c r="R85" s="1"/>
  <c r="M85"/>
  <c r="L85"/>
  <c r="K85"/>
  <c r="J85"/>
  <c r="I85"/>
  <c r="H85"/>
  <c r="G85"/>
  <c r="F85"/>
  <c r="E85"/>
  <c r="D85"/>
  <c r="C85"/>
  <c r="R84"/>
  <c r="Q84"/>
  <c r="P84"/>
  <c r="O84"/>
  <c r="R83"/>
  <c r="Q83"/>
  <c r="P83"/>
  <c r="O83"/>
  <c r="R82"/>
  <c r="Q82"/>
  <c r="P82"/>
  <c r="O82"/>
  <c r="R81"/>
  <c r="Q81"/>
  <c r="P81"/>
  <c r="O81"/>
  <c r="R80"/>
  <c r="Q80"/>
  <c r="P80"/>
  <c r="O80"/>
  <c r="R79"/>
  <c r="Q79"/>
  <c r="P79"/>
  <c r="O79"/>
  <c r="R78"/>
  <c r="Q78"/>
  <c r="P78"/>
  <c r="O78"/>
  <c r="R77"/>
  <c r="Q77"/>
  <c r="P77"/>
  <c r="O77"/>
  <c r="R76"/>
  <c r="Q76"/>
  <c r="P76"/>
  <c r="O76"/>
  <c r="N73"/>
  <c r="Q73" s="1"/>
  <c r="M73"/>
  <c r="L73"/>
  <c r="K73"/>
  <c r="J73"/>
  <c r="I73"/>
  <c r="H73"/>
  <c r="G73"/>
  <c r="F73"/>
  <c r="P73" s="1"/>
  <c r="E73"/>
  <c r="D73"/>
  <c r="C73"/>
  <c r="Q72"/>
  <c r="P72"/>
  <c r="R72" s="1"/>
  <c r="O72"/>
  <c r="Q71"/>
  <c r="P71"/>
  <c r="R71" s="1"/>
  <c r="O71"/>
  <c r="Q70"/>
  <c r="P70"/>
  <c r="R70" s="1"/>
  <c r="O70"/>
  <c r="Q69"/>
  <c r="P69"/>
  <c r="O69"/>
  <c r="Q68"/>
  <c r="P68"/>
  <c r="R68" s="1"/>
  <c r="O68"/>
  <c r="Q67"/>
  <c r="P67"/>
  <c r="R67" s="1"/>
  <c r="O67"/>
  <c r="Q66"/>
  <c r="P66"/>
  <c r="R66" s="1"/>
  <c r="O66"/>
  <c r="Q65"/>
  <c r="P65"/>
  <c r="O65"/>
  <c r="Q64"/>
  <c r="P64"/>
  <c r="R64" s="1"/>
  <c r="O64"/>
  <c r="Q63"/>
  <c r="P63"/>
  <c r="R63" s="1"/>
  <c r="O63"/>
  <c r="Q62"/>
  <c r="P62"/>
  <c r="R62" s="1"/>
  <c r="O62"/>
  <c r="Q61"/>
  <c r="P61"/>
  <c r="O61"/>
  <c r="Q60"/>
  <c r="P60"/>
  <c r="R60" s="1"/>
  <c r="O60"/>
  <c r="Q59"/>
  <c r="P59"/>
  <c r="R59" s="1"/>
  <c r="O59"/>
  <c r="J56"/>
  <c r="J55"/>
  <c r="J23" i="2"/>
  <c r="J22"/>
  <c r="N49" i="17"/>
  <c r="M49"/>
  <c r="L49"/>
  <c r="K49"/>
  <c r="J49"/>
  <c r="I49"/>
  <c r="H49"/>
  <c r="G49"/>
  <c r="F49"/>
  <c r="E49"/>
  <c r="D49"/>
  <c r="C49"/>
  <c r="R48"/>
  <c r="Q48"/>
  <c r="P48"/>
  <c r="O48"/>
  <c r="R47"/>
  <c r="Q47"/>
  <c r="P47"/>
  <c r="O47"/>
  <c r="R46"/>
  <c r="Q46"/>
  <c r="P46"/>
  <c r="O46"/>
  <c r="R38"/>
  <c r="Q38"/>
  <c r="P38"/>
  <c r="O38"/>
  <c r="N35"/>
  <c r="M35"/>
  <c r="L35"/>
  <c r="K35"/>
  <c r="J35"/>
  <c r="I35"/>
  <c r="H35"/>
  <c r="G35"/>
  <c r="F35"/>
  <c r="E35"/>
  <c r="D35"/>
  <c r="C35"/>
  <c r="Q34"/>
  <c r="P34"/>
  <c r="R34" s="1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P95" i="13"/>
  <c r="N95"/>
  <c r="R95" s="1"/>
  <c r="M95"/>
  <c r="L95"/>
  <c r="K95"/>
  <c r="O95" s="1"/>
  <c r="J95"/>
  <c r="I95"/>
  <c r="Q95" s="1"/>
  <c r="H95"/>
  <c r="G95"/>
  <c r="F95"/>
  <c r="E95"/>
  <c r="D95"/>
  <c r="C95"/>
  <c r="R94"/>
  <c r="Q94"/>
  <c r="P94"/>
  <c r="O94"/>
  <c r="R93"/>
  <c r="Q93"/>
  <c r="P93"/>
  <c r="O93"/>
  <c r="R92"/>
  <c r="Q92"/>
  <c r="P92"/>
  <c r="O92"/>
  <c r="R91"/>
  <c r="Q91"/>
  <c r="P91"/>
  <c r="O91"/>
  <c r="R90"/>
  <c r="Q90"/>
  <c r="P90"/>
  <c r="O90"/>
  <c r="R89"/>
  <c r="Q89"/>
  <c r="P89"/>
  <c r="O89"/>
  <c r="R88"/>
  <c r="Q88"/>
  <c r="P88"/>
  <c r="O88"/>
  <c r="R87"/>
  <c r="Q87"/>
  <c r="P87"/>
  <c r="O87"/>
  <c r="R86"/>
  <c r="Q86"/>
  <c r="P86"/>
  <c r="O86"/>
  <c r="N83"/>
  <c r="Q83" s="1"/>
  <c r="M83"/>
  <c r="L83"/>
  <c r="K83"/>
  <c r="J83"/>
  <c r="I83"/>
  <c r="H83"/>
  <c r="G83"/>
  <c r="F83"/>
  <c r="O83" s="1"/>
  <c r="E83"/>
  <c r="D83"/>
  <c r="C83"/>
  <c r="Q82"/>
  <c r="P82"/>
  <c r="R82" s="1"/>
  <c r="O82"/>
  <c r="Q81"/>
  <c r="P81"/>
  <c r="R81" s="1"/>
  <c r="O81"/>
  <c r="Q80"/>
  <c r="P80"/>
  <c r="R80" s="1"/>
  <c r="O80"/>
  <c r="Q79"/>
  <c r="P79"/>
  <c r="R79" s="1"/>
  <c r="O79"/>
  <c r="Q78"/>
  <c r="P78"/>
  <c r="R78" s="1"/>
  <c r="O78"/>
  <c r="Q77"/>
  <c r="P77"/>
  <c r="R77" s="1"/>
  <c r="O77"/>
  <c r="Q76"/>
  <c r="P76"/>
  <c r="R76" s="1"/>
  <c r="O76"/>
  <c r="Q75"/>
  <c r="P75"/>
  <c r="R75" s="1"/>
  <c r="O75"/>
  <c r="Q74"/>
  <c r="P74"/>
  <c r="R74" s="1"/>
  <c r="O74"/>
  <c r="Q73"/>
  <c r="P73"/>
  <c r="R73" s="1"/>
  <c r="O73"/>
  <c r="Q72"/>
  <c r="P72"/>
  <c r="R72" s="1"/>
  <c r="O72"/>
  <c r="Q71"/>
  <c r="P71"/>
  <c r="R71" s="1"/>
  <c r="O71"/>
  <c r="Q70"/>
  <c r="P70"/>
  <c r="R70" s="1"/>
  <c r="O70"/>
  <c r="Q69"/>
  <c r="P69"/>
  <c r="R69" s="1"/>
  <c r="O69"/>
  <c r="J66"/>
  <c r="J65"/>
  <c r="N130"/>
  <c r="R130" s="1"/>
  <c r="M130"/>
  <c r="L130"/>
  <c r="K130"/>
  <c r="J130"/>
  <c r="I130"/>
  <c r="H130"/>
  <c r="G130"/>
  <c r="P130" s="1"/>
  <c r="F130"/>
  <c r="E130"/>
  <c r="D130"/>
  <c r="C130"/>
  <c r="R129"/>
  <c r="Q129"/>
  <c r="P129"/>
  <c r="O129"/>
  <c r="R128"/>
  <c r="Q128"/>
  <c r="P128"/>
  <c r="O128"/>
  <c r="R127"/>
  <c r="Q127"/>
  <c r="P127"/>
  <c r="O127"/>
  <c r="R126"/>
  <c r="Q126"/>
  <c r="P126"/>
  <c r="O126"/>
  <c r="R125"/>
  <c r="Q125"/>
  <c r="P125"/>
  <c r="O125"/>
  <c r="R124"/>
  <c r="Q124"/>
  <c r="P124"/>
  <c r="O124"/>
  <c r="R123"/>
  <c r="Q123"/>
  <c r="P123"/>
  <c r="O123"/>
  <c r="R122"/>
  <c r="Q122"/>
  <c r="P122"/>
  <c r="O122"/>
  <c r="R121"/>
  <c r="Q121"/>
  <c r="P121"/>
  <c r="O121"/>
  <c r="N118"/>
  <c r="M118"/>
  <c r="L118"/>
  <c r="K118"/>
  <c r="J118"/>
  <c r="I118"/>
  <c r="H118"/>
  <c r="G118"/>
  <c r="F118"/>
  <c r="O118" s="1"/>
  <c r="E118"/>
  <c r="D118"/>
  <c r="C118"/>
  <c r="Q117"/>
  <c r="P117"/>
  <c r="O117"/>
  <c r="Q116"/>
  <c r="P116"/>
  <c r="R116" s="1"/>
  <c r="O116"/>
  <c r="Q115"/>
  <c r="P115"/>
  <c r="R115" s="1"/>
  <c r="O115"/>
  <c r="Q114"/>
  <c r="P114"/>
  <c r="R114" s="1"/>
  <c r="O114"/>
  <c r="Q113"/>
  <c r="P113"/>
  <c r="R113" s="1"/>
  <c r="O113"/>
  <c r="Q112"/>
  <c r="P112"/>
  <c r="R112" s="1"/>
  <c r="O112"/>
  <c r="Q111"/>
  <c r="P111"/>
  <c r="O111"/>
  <c r="Q110"/>
  <c r="P110"/>
  <c r="R110" s="1"/>
  <c r="O110"/>
  <c r="Q109"/>
  <c r="P109"/>
  <c r="O109"/>
  <c r="Q108"/>
  <c r="P108"/>
  <c r="R108" s="1"/>
  <c r="O108"/>
  <c r="Q107"/>
  <c r="P107"/>
  <c r="R107" s="1"/>
  <c r="O107"/>
  <c r="Q106"/>
  <c r="P106"/>
  <c r="R106" s="1"/>
  <c r="O106"/>
  <c r="Q105"/>
  <c r="P105"/>
  <c r="O105"/>
  <c r="Q104"/>
  <c r="P104"/>
  <c r="R104" s="1"/>
  <c r="O104"/>
  <c r="J101"/>
  <c r="J100"/>
  <c r="J18" i="2"/>
  <c r="J17"/>
  <c r="N165" i="13"/>
  <c r="R165" s="1"/>
  <c r="M165"/>
  <c r="L165"/>
  <c r="K165"/>
  <c r="J165"/>
  <c r="I165"/>
  <c r="H165"/>
  <c r="G165"/>
  <c r="F165"/>
  <c r="E165"/>
  <c r="D165"/>
  <c r="C165"/>
  <c r="R164"/>
  <c r="Q164"/>
  <c r="P164"/>
  <c r="O164"/>
  <c r="R163"/>
  <c r="Q163"/>
  <c r="P163"/>
  <c r="O163"/>
  <c r="R162"/>
  <c r="Q162"/>
  <c r="P162"/>
  <c r="O162"/>
  <c r="R161"/>
  <c r="Q161"/>
  <c r="P161"/>
  <c r="O161"/>
  <c r="R160"/>
  <c r="Q160"/>
  <c r="P160"/>
  <c r="O160"/>
  <c r="R159"/>
  <c r="Q159"/>
  <c r="P159"/>
  <c r="O159"/>
  <c r="R158"/>
  <c r="Q158"/>
  <c r="P158"/>
  <c r="O158"/>
  <c r="R157"/>
  <c r="Q157"/>
  <c r="P157"/>
  <c r="O157"/>
  <c r="R156"/>
  <c r="Q156"/>
  <c r="P156"/>
  <c r="O156"/>
  <c r="N153"/>
  <c r="M153"/>
  <c r="L153"/>
  <c r="K153"/>
  <c r="J153"/>
  <c r="I153"/>
  <c r="H153"/>
  <c r="G153"/>
  <c r="F153"/>
  <c r="P153" s="1"/>
  <c r="E153"/>
  <c r="D153"/>
  <c r="Q153" s="1"/>
  <c r="C153"/>
  <c r="Q152"/>
  <c r="P152"/>
  <c r="O152"/>
  <c r="Q151"/>
  <c r="P151"/>
  <c r="R151" s="1"/>
  <c r="O151"/>
  <c r="Q150"/>
  <c r="P150"/>
  <c r="O150"/>
  <c r="Q149"/>
  <c r="P149"/>
  <c r="R149" s="1"/>
  <c r="O149"/>
  <c r="Q148"/>
  <c r="P148"/>
  <c r="O148"/>
  <c r="Q147"/>
  <c r="P147"/>
  <c r="R147" s="1"/>
  <c r="O147"/>
  <c r="Q146"/>
  <c r="P146"/>
  <c r="O146"/>
  <c r="Q145"/>
  <c r="P145"/>
  <c r="R145" s="1"/>
  <c r="O145"/>
  <c r="Q144"/>
  <c r="P144"/>
  <c r="O144"/>
  <c r="Q143"/>
  <c r="P143"/>
  <c r="R143" s="1"/>
  <c r="O143"/>
  <c r="Q142"/>
  <c r="P142"/>
  <c r="O142"/>
  <c r="Q141"/>
  <c r="P141"/>
  <c r="R141" s="1"/>
  <c r="O141"/>
  <c r="Q140"/>
  <c r="P140"/>
  <c r="O140"/>
  <c r="Q139"/>
  <c r="P139"/>
  <c r="R139" s="1"/>
  <c r="O139"/>
  <c r="J136"/>
  <c r="J135"/>
  <c r="N200"/>
  <c r="M200"/>
  <c r="L200"/>
  <c r="K200"/>
  <c r="J200"/>
  <c r="I200"/>
  <c r="H200"/>
  <c r="G200"/>
  <c r="F200"/>
  <c r="E200"/>
  <c r="D200"/>
  <c r="C200"/>
  <c r="R199"/>
  <c r="Q199"/>
  <c r="P199"/>
  <c r="O199"/>
  <c r="R198"/>
  <c r="Q198"/>
  <c r="P198"/>
  <c r="O198"/>
  <c r="R197"/>
  <c r="Q197"/>
  <c r="P197"/>
  <c r="O197"/>
  <c r="R196"/>
  <c r="Q196"/>
  <c r="P196"/>
  <c r="O196"/>
  <c r="R195"/>
  <c r="Q195"/>
  <c r="P195"/>
  <c r="O195"/>
  <c r="R194"/>
  <c r="Q194"/>
  <c r="P194"/>
  <c r="O194"/>
  <c r="R193"/>
  <c r="Q193"/>
  <c r="P193"/>
  <c r="O193"/>
  <c r="R192"/>
  <c r="Q192"/>
  <c r="P192"/>
  <c r="O192"/>
  <c r="R191"/>
  <c r="Q191"/>
  <c r="P191"/>
  <c r="O191"/>
  <c r="O188"/>
  <c r="N188"/>
  <c r="M188"/>
  <c r="L188"/>
  <c r="K188"/>
  <c r="J188"/>
  <c r="I188"/>
  <c r="H188"/>
  <c r="G188"/>
  <c r="F188"/>
  <c r="E188"/>
  <c r="D188"/>
  <c r="C188"/>
  <c r="Q187"/>
  <c r="P187"/>
  <c r="R187" s="1"/>
  <c r="O187"/>
  <c r="Q186"/>
  <c r="P186"/>
  <c r="R186" s="1"/>
  <c r="O186"/>
  <c r="Q185"/>
  <c r="P185"/>
  <c r="R185" s="1"/>
  <c r="O185"/>
  <c r="Q184"/>
  <c r="P184"/>
  <c r="O184"/>
  <c r="Q183"/>
  <c r="P183"/>
  <c r="R183" s="1"/>
  <c r="O183"/>
  <c r="Q182"/>
  <c r="P182"/>
  <c r="R182" s="1"/>
  <c r="O182"/>
  <c r="Q181"/>
  <c r="P181"/>
  <c r="R181" s="1"/>
  <c r="O181"/>
  <c r="Q180"/>
  <c r="P180"/>
  <c r="R180" s="1"/>
  <c r="O180"/>
  <c r="Q179"/>
  <c r="P179"/>
  <c r="R179" s="1"/>
  <c r="O179"/>
  <c r="Q178"/>
  <c r="P178"/>
  <c r="O178"/>
  <c r="Q177"/>
  <c r="P177"/>
  <c r="R177" s="1"/>
  <c r="O177"/>
  <c r="Q176"/>
  <c r="P176"/>
  <c r="O176"/>
  <c r="Q175"/>
  <c r="P175"/>
  <c r="R175" s="1"/>
  <c r="O175"/>
  <c r="Q174"/>
  <c r="P174"/>
  <c r="O174"/>
  <c r="J171"/>
  <c r="J170"/>
  <c r="J13" i="2"/>
  <c r="J12"/>
  <c r="N235" i="13"/>
  <c r="M235"/>
  <c r="L235"/>
  <c r="K235"/>
  <c r="J235"/>
  <c r="I235"/>
  <c r="H235"/>
  <c r="G235"/>
  <c r="F235"/>
  <c r="E235"/>
  <c r="D235"/>
  <c r="C235"/>
  <c r="R234"/>
  <c r="Q234"/>
  <c r="P234"/>
  <c r="O234"/>
  <c r="R233"/>
  <c r="Q233"/>
  <c r="P233"/>
  <c r="O233"/>
  <c r="R232"/>
  <c r="Q232"/>
  <c r="P232"/>
  <c r="O232"/>
  <c r="R231"/>
  <c r="Q231"/>
  <c r="P231"/>
  <c r="O231"/>
  <c r="R230"/>
  <c r="Q230"/>
  <c r="P230"/>
  <c r="O230"/>
  <c r="R229"/>
  <c r="Q229"/>
  <c r="P229"/>
  <c r="O229"/>
  <c r="R228"/>
  <c r="Q228"/>
  <c r="P228"/>
  <c r="O228"/>
  <c r="R227"/>
  <c r="Q227"/>
  <c r="P227"/>
  <c r="O227"/>
  <c r="R226"/>
  <c r="Q226"/>
  <c r="P226"/>
  <c r="O226"/>
  <c r="N223"/>
  <c r="M223"/>
  <c r="L223"/>
  <c r="K223"/>
  <c r="J223"/>
  <c r="I223"/>
  <c r="H223"/>
  <c r="G223"/>
  <c r="F223"/>
  <c r="E223"/>
  <c r="D223"/>
  <c r="C223"/>
  <c r="Q222"/>
  <c r="P222"/>
  <c r="O222"/>
  <c r="Q221"/>
  <c r="P221"/>
  <c r="O221"/>
  <c r="Q220"/>
  <c r="P220"/>
  <c r="R220" s="1"/>
  <c r="O220"/>
  <c r="Q219"/>
  <c r="P219"/>
  <c r="O219"/>
  <c r="Q218"/>
  <c r="P218"/>
  <c r="O218"/>
  <c r="Q217"/>
  <c r="P217"/>
  <c r="R217" s="1"/>
  <c r="O217"/>
  <c r="Q216"/>
  <c r="P216"/>
  <c r="R216" s="1"/>
  <c r="O216"/>
  <c r="Q215"/>
  <c r="P215"/>
  <c r="O215"/>
  <c r="Q214"/>
  <c r="P214"/>
  <c r="O214"/>
  <c r="Q213"/>
  <c r="P213"/>
  <c r="O213"/>
  <c r="Q212"/>
  <c r="P212"/>
  <c r="R212" s="1"/>
  <c r="O212"/>
  <c r="Q211"/>
  <c r="P211"/>
  <c r="O211"/>
  <c r="Q210"/>
  <c r="P210"/>
  <c r="R210" s="1"/>
  <c r="O210"/>
  <c r="Q209"/>
  <c r="P209"/>
  <c r="R209" s="1"/>
  <c r="O209"/>
  <c r="J206"/>
  <c r="J205"/>
  <c r="N269"/>
  <c r="M269"/>
  <c r="L269"/>
  <c r="K269"/>
  <c r="J269"/>
  <c r="I269"/>
  <c r="H269"/>
  <c r="G269"/>
  <c r="F269"/>
  <c r="E269"/>
  <c r="D269"/>
  <c r="C269"/>
  <c r="R268"/>
  <c r="Q268"/>
  <c r="P268"/>
  <c r="O268"/>
  <c r="R267"/>
  <c r="Q267"/>
  <c r="P267"/>
  <c r="O267"/>
  <c r="R266"/>
  <c r="Q266"/>
  <c r="P266"/>
  <c r="O266"/>
  <c r="R265"/>
  <c r="Q265"/>
  <c r="P265"/>
  <c r="O265"/>
  <c r="R264"/>
  <c r="Q264"/>
  <c r="P264"/>
  <c r="O264"/>
  <c r="R263"/>
  <c r="Q263"/>
  <c r="P263"/>
  <c r="O263"/>
  <c r="R262"/>
  <c r="Q262"/>
  <c r="P262"/>
  <c r="O262"/>
  <c r="R261"/>
  <c r="Q261"/>
  <c r="P261"/>
  <c r="O261"/>
  <c r="R260"/>
  <c r="Q260"/>
  <c r="P260"/>
  <c r="O260"/>
  <c r="N257"/>
  <c r="M257"/>
  <c r="L257"/>
  <c r="K257"/>
  <c r="J257"/>
  <c r="I257"/>
  <c r="H257"/>
  <c r="G257"/>
  <c r="F257"/>
  <c r="E257"/>
  <c r="D257"/>
  <c r="Q257" s="1"/>
  <c r="C257"/>
  <c r="Q256"/>
  <c r="P256"/>
  <c r="R256" s="1"/>
  <c r="O256"/>
  <c r="Q255"/>
  <c r="P255"/>
  <c r="O255"/>
  <c r="Q254"/>
  <c r="P254"/>
  <c r="O254"/>
  <c r="Q253"/>
  <c r="P253"/>
  <c r="O253"/>
  <c r="Q252"/>
  <c r="P252"/>
  <c r="R252" s="1"/>
  <c r="O252"/>
  <c r="Q251"/>
  <c r="P251"/>
  <c r="R251" s="1"/>
  <c r="O251"/>
  <c r="Q250"/>
  <c r="P250"/>
  <c r="O250"/>
  <c r="Q249"/>
  <c r="P249"/>
  <c r="O249"/>
  <c r="Q248"/>
  <c r="P248"/>
  <c r="R248" s="1"/>
  <c r="O248"/>
  <c r="Q247"/>
  <c r="P247"/>
  <c r="R247" s="1"/>
  <c r="O247"/>
  <c r="Q246"/>
  <c r="P246"/>
  <c r="O246"/>
  <c r="Q245"/>
  <c r="P245"/>
  <c r="O245"/>
  <c r="Q244"/>
  <c r="P244"/>
  <c r="R244" s="1"/>
  <c r="O244"/>
  <c r="Q243"/>
  <c r="P243"/>
  <c r="R243" s="1"/>
  <c r="O243"/>
  <c r="J241"/>
  <c r="J240"/>
  <c r="N303"/>
  <c r="M303"/>
  <c r="L303"/>
  <c r="K303"/>
  <c r="J303"/>
  <c r="I303"/>
  <c r="H303"/>
  <c r="G303"/>
  <c r="F303"/>
  <c r="E303"/>
  <c r="D303"/>
  <c r="C303"/>
  <c r="R302"/>
  <c r="Q302"/>
  <c r="P302"/>
  <c r="O302"/>
  <c r="R301"/>
  <c r="Q301"/>
  <c r="P301"/>
  <c r="O301"/>
  <c r="R300"/>
  <c r="Q300"/>
  <c r="P300"/>
  <c r="O300"/>
  <c r="R299"/>
  <c r="Q299"/>
  <c r="P299"/>
  <c r="O299"/>
  <c r="R298"/>
  <c r="Q298"/>
  <c r="P298"/>
  <c r="O298"/>
  <c r="R297"/>
  <c r="Q297"/>
  <c r="P297"/>
  <c r="O297"/>
  <c r="R296"/>
  <c r="Q296"/>
  <c r="P296"/>
  <c r="O296"/>
  <c r="R295"/>
  <c r="Q295"/>
  <c r="P295"/>
  <c r="O295"/>
  <c r="R294"/>
  <c r="Q294"/>
  <c r="P294"/>
  <c r="O294"/>
  <c r="N291"/>
  <c r="M291"/>
  <c r="L291"/>
  <c r="K291"/>
  <c r="J291"/>
  <c r="I291"/>
  <c r="H291"/>
  <c r="G291"/>
  <c r="F291"/>
  <c r="E291"/>
  <c r="D291"/>
  <c r="C291"/>
  <c r="Q290"/>
  <c r="P290"/>
  <c r="O290"/>
  <c r="Q289"/>
  <c r="P289"/>
  <c r="R289" s="1"/>
  <c r="O289"/>
  <c r="Q288"/>
  <c r="P288"/>
  <c r="R288" s="1"/>
  <c r="O288"/>
  <c r="Q287"/>
  <c r="P287"/>
  <c r="R287" s="1"/>
  <c r="O287"/>
  <c r="Q286"/>
  <c r="P286"/>
  <c r="O286"/>
  <c r="Q285"/>
  <c r="P285"/>
  <c r="R285" s="1"/>
  <c r="O285"/>
  <c r="Q284"/>
  <c r="P284"/>
  <c r="R284" s="1"/>
  <c r="O284"/>
  <c r="Q283"/>
  <c r="P283"/>
  <c r="O283"/>
  <c r="Q282"/>
  <c r="P282"/>
  <c r="O282"/>
  <c r="Q281"/>
  <c r="P281"/>
  <c r="R281" s="1"/>
  <c r="O281"/>
  <c r="Q280"/>
  <c r="P280"/>
  <c r="R280" s="1"/>
  <c r="O280"/>
  <c r="Q279"/>
  <c r="P279"/>
  <c r="O279"/>
  <c r="Q278"/>
  <c r="P278"/>
  <c r="O278"/>
  <c r="Q277"/>
  <c r="P277"/>
  <c r="O277"/>
  <c r="J275"/>
  <c r="J274"/>
  <c r="N337"/>
  <c r="M337"/>
  <c r="L337"/>
  <c r="K337"/>
  <c r="J337"/>
  <c r="I337"/>
  <c r="H337"/>
  <c r="G337"/>
  <c r="F337"/>
  <c r="E337"/>
  <c r="D337"/>
  <c r="C337"/>
  <c r="R336"/>
  <c r="Q336"/>
  <c r="P336"/>
  <c r="O336"/>
  <c r="R335"/>
  <c r="Q335"/>
  <c r="P335"/>
  <c r="O335"/>
  <c r="R334"/>
  <c r="Q334"/>
  <c r="P334"/>
  <c r="O334"/>
  <c r="R333"/>
  <c r="Q333"/>
  <c r="P333"/>
  <c r="O333"/>
  <c r="R332"/>
  <c r="Q332"/>
  <c r="P332"/>
  <c r="O332"/>
  <c r="R331"/>
  <c r="Q331"/>
  <c r="P331"/>
  <c r="O331"/>
  <c r="R330"/>
  <c r="Q330"/>
  <c r="P330"/>
  <c r="O330"/>
  <c r="R329"/>
  <c r="Q329"/>
  <c r="P329"/>
  <c r="O329"/>
  <c r="R328"/>
  <c r="Q328"/>
  <c r="P328"/>
  <c r="O328"/>
  <c r="N325"/>
  <c r="M325"/>
  <c r="L325"/>
  <c r="K325"/>
  <c r="J325"/>
  <c r="I325"/>
  <c r="H325"/>
  <c r="G325"/>
  <c r="F325"/>
  <c r="E325"/>
  <c r="D325"/>
  <c r="C325"/>
  <c r="Q324"/>
  <c r="P324"/>
  <c r="R324" s="1"/>
  <c r="O324"/>
  <c r="Q323"/>
  <c r="P323"/>
  <c r="R323" s="1"/>
  <c r="O323"/>
  <c r="Q322"/>
  <c r="P322"/>
  <c r="R322" s="1"/>
  <c r="O322"/>
  <c r="Q321"/>
  <c r="P321"/>
  <c r="O321"/>
  <c r="Q320"/>
  <c r="P320"/>
  <c r="R320" s="1"/>
  <c r="O320"/>
  <c r="Q319"/>
  <c r="P319"/>
  <c r="O319"/>
  <c r="Q318"/>
  <c r="P318"/>
  <c r="R318" s="1"/>
  <c r="O318"/>
  <c r="Q317"/>
  <c r="P317"/>
  <c r="O317"/>
  <c r="Q316"/>
  <c r="P316"/>
  <c r="O316"/>
  <c r="Q315"/>
  <c r="P315"/>
  <c r="O315"/>
  <c r="Q314"/>
  <c r="P314"/>
  <c r="R314" s="1"/>
  <c r="O314"/>
  <c r="Q313"/>
  <c r="P313"/>
  <c r="O313"/>
  <c r="Q312"/>
  <c r="P312"/>
  <c r="R312" s="1"/>
  <c r="O312"/>
  <c r="Q311"/>
  <c r="P311"/>
  <c r="O311"/>
  <c r="J309"/>
  <c r="J308"/>
  <c r="N371"/>
  <c r="M371"/>
  <c r="L371"/>
  <c r="K371"/>
  <c r="J371"/>
  <c r="I371"/>
  <c r="H371"/>
  <c r="G371"/>
  <c r="F371"/>
  <c r="E371"/>
  <c r="D371"/>
  <c r="C371"/>
  <c r="R370"/>
  <c r="Q370"/>
  <c r="P370"/>
  <c r="O370"/>
  <c r="R369"/>
  <c r="Q369"/>
  <c r="P369"/>
  <c r="O369"/>
  <c r="R368"/>
  <c r="Q368"/>
  <c r="P368"/>
  <c r="O368"/>
  <c r="R367"/>
  <c r="Q367"/>
  <c r="P367"/>
  <c r="O367"/>
  <c r="R366"/>
  <c r="Q366"/>
  <c r="P366"/>
  <c r="O366"/>
  <c r="R365"/>
  <c r="Q365"/>
  <c r="P365"/>
  <c r="O365"/>
  <c r="R364"/>
  <c r="Q364"/>
  <c r="P364"/>
  <c r="O364"/>
  <c r="R363"/>
  <c r="Q363"/>
  <c r="P363"/>
  <c r="O363"/>
  <c r="R362"/>
  <c r="Q362"/>
  <c r="P362"/>
  <c r="O362"/>
  <c r="N359"/>
  <c r="M359"/>
  <c r="L359"/>
  <c r="K359"/>
  <c r="J359"/>
  <c r="I359"/>
  <c r="H359"/>
  <c r="G359"/>
  <c r="F359"/>
  <c r="E359"/>
  <c r="D359"/>
  <c r="C359"/>
  <c r="Q358"/>
  <c r="P358"/>
  <c r="O358"/>
  <c r="Q357"/>
  <c r="P357"/>
  <c r="R357" s="1"/>
  <c r="O357"/>
  <c r="Q356"/>
  <c r="P356"/>
  <c r="O356"/>
  <c r="Q355"/>
  <c r="P355"/>
  <c r="O355"/>
  <c r="Q354"/>
  <c r="P354"/>
  <c r="O354"/>
  <c r="Q353"/>
  <c r="P353"/>
  <c r="R353" s="1"/>
  <c r="O353"/>
  <c r="Q352"/>
  <c r="P352"/>
  <c r="O352"/>
  <c r="Q351"/>
  <c r="P351"/>
  <c r="O351"/>
  <c r="Q350"/>
  <c r="P350"/>
  <c r="O350"/>
  <c r="Q349"/>
  <c r="P349"/>
  <c r="R349" s="1"/>
  <c r="O349"/>
  <c r="Q348"/>
  <c r="P348"/>
  <c r="R348" s="1"/>
  <c r="O348"/>
  <c r="Q347"/>
  <c r="P347"/>
  <c r="O347"/>
  <c r="Q346"/>
  <c r="P346"/>
  <c r="R346" s="1"/>
  <c r="O346"/>
  <c r="Q345"/>
  <c r="P345"/>
  <c r="O345"/>
  <c r="J343"/>
  <c r="J342"/>
  <c r="N405"/>
  <c r="M405"/>
  <c r="L405"/>
  <c r="K405"/>
  <c r="J405"/>
  <c r="I405"/>
  <c r="H405"/>
  <c r="G405"/>
  <c r="F405"/>
  <c r="E405"/>
  <c r="D405"/>
  <c r="C405"/>
  <c r="R404"/>
  <c r="Q404"/>
  <c r="P404"/>
  <c r="O404"/>
  <c r="R403"/>
  <c r="Q403"/>
  <c r="P403"/>
  <c r="O403"/>
  <c r="R402"/>
  <c r="Q402"/>
  <c r="P402"/>
  <c r="O402"/>
  <c r="R401"/>
  <c r="Q401"/>
  <c r="P401"/>
  <c r="O401"/>
  <c r="R400"/>
  <c r="Q400"/>
  <c r="P400"/>
  <c r="O400"/>
  <c r="R399"/>
  <c r="Q399"/>
  <c r="P399"/>
  <c r="O399"/>
  <c r="R398"/>
  <c r="Q398"/>
  <c r="P398"/>
  <c r="O398"/>
  <c r="R397"/>
  <c r="Q397"/>
  <c r="P397"/>
  <c r="O397"/>
  <c r="R396"/>
  <c r="Q396"/>
  <c r="P396"/>
  <c r="O396"/>
  <c r="N393"/>
  <c r="M393"/>
  <c r="L393"/>
  <c r="K393"/>
  <c r="J393"/>
  <c r="I393"/>
  <c r="H393"/>
  <c r="G393"/>
  <c r="F393"/>
  <c r="E393"/>
  <c r="D393"/>
  <c r="C393"/>
  <c r="Q392"/>
  <c r="P392"/>
  <c r="O392"/>
  <c r="Q391"/>
  <c r="P391"/>
  <c r="O391"/>
  <c r="Q390"/>
  <c r="P390"/>
  <c r="R390" s="1"/>
  <c r="O390"/>
  <c r="Q389"/>
  <c r="P389"/>
  <c r="O389"/>
  <c r="Q388"/>
  <c r="P388"/>
  <c r="O388"/>
  <c r="Q387"/>
  <c r="P387"/>
  <c r="R387" s="1"/>
  <c r="O387"/>
  <c r="Q386"/>
  <c r="P386"/>
  <c r="R386" s="1"/>
  <c r="O386"/>
  <c r="Q385"/>
  <c r="P385"/>
  <c r="O385"/>
  <c r="Q384"/>
  <c r="P384"/>
  <c r="O384"/>
  <c r="Q383"/>
  <c r="P383"/>
  <c r="R383" s="1"/>
  <c r="O383"/>
  <c r="Q382"/>
  <c r="P382"/>
  <c r="R382" s="1"/>
  <c r="O382"/>
  <c r="Q381"/>
  <c r="P381"/>
  <c r="O381"/>
  <c r="Q380"/>
  <c r="P380"/>
  <c r="R380" s="1"/>
  <c r="O380"/>
  <c r="Q379"/>
  <c r="P379"/>
  <c r="R379" s="1"/>
  <c r="O379"/>
  <c r="J377"/>
  <c r="J376"/>
  <c r="N439"/>
  <c r="M439"/>
  <c r="L439"/>
  <c r="K439"/>
  <c r="J439"/>
  <c r="I439"/>
  <c r="H439"/>
  <c r="G439"/>
  <c r="F439"/>
  <c r="E439"/>
  <c r="D439"/>
  <c r="C439"/>
  <c r="R438"/>
  <c r="Q438"/>
  <c r="P438"/>
  <c r="O438"/>
  <c r="R437"/>
  <c r="Q437"/>
  <c r="P437"/>
  <c r="O437"/>
  <c r="R436"/>
  <c r="Q436"/>
  <c r="P436"/>
  <c r="O436"/>
  <c r="R435"/>
  <c r="Q435"/>
  <c r="P435"/>
  <c r="O435"/>
  <c r="R434"/>
  <c r="Q434"/>
  <c r="P434"/>
  <c r="O434"/>
  <c r="R433"/>
  <c r="Q433"/>
  <c r="P433"/>
  <c r="O433"/>
  <c r="R432"/>
  <c r="Q432"/>
  <c r="P432"/>
  <c r="O432"/>
  <c r="R431"/>
  <c r="Q431"/>
  <c r="P431"/>
  <c r="O431"/>
  <c r="R430"/>
  <c r="Q430"/>
  <c r="P430"/>
  <c r="O430"/>
  <c r="N427"/>
  <c r="M427"/>
  <c r="L427"/>
  <c r="K427"/>
  <c r="J427"/>
  <c r="I427"/>
  <c r="H427"/>
  <c r="G427"/>
  <c r="F427"/>
  <c r="E427"/>
  <c r="D427"/>
  <c r="C427"/>
  <c r="Q426"/>
  <c r="P426"/>
  <c r="O426"/>
  <c r="Q425"/>
  <c r="P425"/>
  <c r="O425"/>
  <c r="Q424"/>
  <c r="P424"/>
  <c r="O424"/>
  <c r="Q423"/>
  <c r="P423"/>
  <c r="O423"/>
  <c r="Q422"/>
  <c r="P422"/>
  <c r="O422"/>
  <c r="Q421"/>
  <c r="P421"/>
  <c r="R421" s="1"/>
  <c r="O421"/>
  <c r="Q420"/>
  <c r="P420"/>
  <c r="O420"/>
  <c r="Q419"/>
  <c r="P419"/>
  <c r="O419"/>
  <c r="Q418"/>
  <c r="P418"/>
  <c r="O418"/>
  <c r="Q417"/>
  <c r="P417"/>
  <c r="R417" s="1"/>
  <c r="O417"/>
  <c r="Q416"/>
  <c r="P416"/>
  <c r="O416"/>
  <c r="Q415"/>
  <c r="P415"/>
  <c r="O415"/>
  <c r="Q414"/>
  <c r="P414"/>
  <c r="R414" s="1"/>
  <c r="O414"/>
  <c r="Q413"/>
  <c r="P413"/>
  <c r="O413"/>
  <c r="J411"/>
  <c r="J410"/>
  <c r="N473"/>
  <c r="M473"/>
  <c r="L473"/>
  <c r="K473"/>
  <c r="J473"/>
  <c r="I473"/>
  <c r="H473"/>
  <c r="G473"/>
  <c r="F473"/>
  <c r="E473"/>
  <c r="D473"/>
  <c r="C473"/>
  <c r="R472"/>
  <c r="Q472"/>
  <c r="P472"/>
  <c r="O472"/>
  <c r="R471"/>
  <c r="Q471"/>
  <c r="P471"/>
  <c r="O471"/>
  <c r="R470"/>
  <c r="Q470"/>
  <c r="P470"/>
  <c r="O470"/>
  <c r="R469"/>
  <c r="Q469"/>
  <c r="P469"/>
  <c r="O469"/>
  <c r="R468"/>
  <c r="Q468"/>
  <c r="P468"/>
  <c r="O468"/>
  <c r="R467"/>
  <c r="Q467"/>
  <c r="P467"/>
  <c r="O467"/>
  <c r="R466"/>
  <c r="Q466"/>
  <c r="P466"/>
  <c r="O466"/>
  <c r="R465"/>
  <c r="Q465"/>
  <c r="P465"/>
  <c r="O465"/>
  <c r="R464"/>
  <c r="Q464"/>
  <c r="P464"/>
  <c r="O464"/>
  <c r="N461"/>
  <c r="M461"/>
  <c r="L461"/>
  <c r="K461"/>
  <c r="J461"/>
  <c r="I461"/>
  <c r="H461"/>
  <c r="G461"/>
  <c r="F461"/>
  <c r="E461"/>
  <c r="D461"/>
  <c r="C461"/>
  <c r="Q460"/>
  <c r="P460"/>
  <c r="O460"/>
  <c r="Q459"/>
  <c r="P459"/>
  <c r="O459"/>
  <c r="Q458"/>
  <c r="P458"/>
  <c r="O458"/>
  <c r="Q457"/>
  <c r="P457"/>
  <c r="O457"/>
  <c r="Q456"/>
  <c r="P456"/>
  <c r="O456"/>
  <c r="Q455"/>
  <c r="P455"/>
  <c r="R455" s="1"/>
  <c r="O455"/>
  <c r="Q454"/>
  <c r="P454"/>
  <c r="O454"/>
  <c r="Q453"/>
  <c r="P453"/>
  <c r="O453"/>
  <c r="Q452"/>
  <c r="P452"/>
  <c r="O452"/>
  <c r="Q451"/>
  <c r="P451"/>
  <c r="R451" s="1"/>
  <c r="O451"/>
  <c r="Q450"/>
  <c r="P450"/>
  <c r="O450"/>
  <c r="Q449"/>
  <c r="P449"/>
  <c r="O449"/>
  <c r="Q448"/>
  <c r="P448"/>
  <c r="O448"/>
  <c r="Q447"/>
  <c r="P447"/>
  <c r="O447"/>
  <c r="J445"/>
  <c r="J444"/>
  <c r="N507"/>
  <c r="M507"/>
  <c r="L507"/>
  <c r="K507"/>
  <c r="J507"/>
  <c r="I507"/>
  <c r="H507"/>
  <c r="G507"/>
  <c r="F507"/>
  <c r="E507"/>
  <c r="D507"/>
  <c r="C507"/>
  <c r="R506"/>
  <c r="Q506"/>
  <c r="P506"/>
  <c r="O506"/>
  <c r="R505"/>
  <c r="Q505"/>
  <c r="P505"/>
  <c r="O505"/>
  <c r="R504"/>
  <c r="Q504"/>
  <c r="P504"/>
  <c r="O504"/>
  <c r="R503"/>
  <c r="Q503"/>
  <c r="P503"/>
  <c r="O503"/>
  <c r="R502"/>
  <c r="Q502"/>
  <c r="P502"/>
  <c r="O502"/>
  <c r="R501"/>
  <c r="Q501"/>
  <c r="P501"/>
  <c r="O501"/>
  <c r="R500"/>
  <c r="Q500"/>
  <c r="P500"/>
  <c r="O500"/>
  <c r="R499"/>
  <c r="Q499"/>
  <c r="P499"/>
  <c r="O499"/>
  <c r="R498"/>
  <c r="Q498"/>
  <c r="P498"/>
  <c r="O498"/>
  <c r="N495"/>
  <c r="M495"/>
  <c r="L495"/>
  <c r="K495"/>
  <c r="J495"/>
  <c r="I495"/>
  <c r="H495"/>
  <c r="G495"/>
  <c r="F495"/>
  <c r="E495"/>
  <c r="D495"/>
  <c r="C495"/>
  <c r="Q494"/>
  <c r="P494"/>
  <c r="O494"/>
  <c r="Q493"/>
  <c r="P493"/>
  <c r="O493"/>
  <c r="Q492"/>
  <c r="P492"/>
  <c r="O492"/>
  <c r="Q491"/>
  <c r="P491"/>
  <c r="O491"/>
  <c r="Q490"/>
  <c r="P490"/>
  <c r="O490"/>
  <c r="Q489"/>
  <c r="P489"/>
  <c r="R489" s="1"/>
  <c r="O489"/>
  <c r="Q488"/>
  <c r="P488"/>
  <c r="R488" s="1"/>
  <c r="O488"/>
  <c r="Q487"/>
  <c r="P487"/>
  <c r="O487"/>
  <c r="Q486"/>
  <c r="P486"/>
  <c r="O486"/>
  <c r="Q485"/>
  <c r="P485"/>
  <c r="O485"/>
  <c r="Q484"/>
  <c r="P484"/>
  <c r="O484"/>
  <c r="Q483"/>
  <c r="P483"/>
  <c r="O483"/>
  <c r="Q482"/>
  <c r="P482"/>
  <c r="O482"/>
  <c r="Q481"/>
  <c r="P481"/>
  <c r="O481"/>
  <c r="J479"/>
  <c r="J478"/>
  <c r="N541"/>
  <c r="M541"/>
  <c r="L541"/>
  <c r="K541"/>
  <c r="J541"/>
  <c r="I541"/>
  <c r="H541"/>
  <c r="G541"/>
  <c r="F541"/>
  <c r="E541"/>
  <c r="D541"/>
  <c r="C541"/>
  <c r="R540"/>
  <c r="Q540"/>
  <c r="P540"/>
  <c r="O540"/>
  <c r="R539"/>
  <c r="Q539"/>
  <c r="P539"/>
  <c r="O539"/>
  <c r="R538"/>
  <c r="Q538"/>
  <c r="P538"/>
  <c r="O538"/>
  <c r="R537"/>
  <c r="Q537"/>
  <c r="P537"/>
  <c r="O537"/>
  <c r="R536"/>
  <c r="Q536"/>
  <c r="P536"/>
  <c r="O536"/>
  <c r="R535"/>
  <c r="Q535"/>
  <c r="P535"/>
  <c r="O535"/>
  <c r="R534"/>
  <c r="Q534"/>
  <c r="P534"/>
  <c r="O534"/>
  <c r="R533"/>
  <c r="Q533"/>
  <c r="P533"/>
  <c r="O533"/>
  <c r="R532"/>
  <c r="Q532"/>
  <c r="P532"/>
  <c r="O532"/>
  <c r="N529"/>
  <c r="M529"/>
  <c r="L529"/>
  <c r="K529"/>
  <c r="J529"/>
  <c r="I529"/>
  <c r="H529"/>
  <c r="G529"/>
  <c r="F529"/>
  <c r="E529"/>
  <c r="D529"/>
  <c r="C529"/>
  <c r="Q528"/>
  <c r="P528"/>
  <c r="O528"/>
  <c r="Q527"/>
  <c r="P527"/>
  <c r="R527" s="1"/>
  <c r="O527"/>
  <c r="Q526"/>
  <c r="P526"/>
  <c r="O526"/>
  <c r="Q525"/>
  <c r="P525"/>
  <c r="R525" s="1"/>
  <c r="O525"/>
  <c r="Q524"/>
  <c r="P524"/>
  <c r="O524"/>
  <c r="Q523"/>
  <c r="P523"/>
  <c r="R523" s="1"/>
  <c r="O523"/>
  <c r="Q522"/>
  <c r="P522"/>
  <c r="O522"/>
  <c r="Q521"/>
  <c r="P521"/>
  <c r="O521"/>
  <c r="Q520"/>
  <c r="P520"/>
  <c r="O520"/>
  <c r="Q519"/>
  <c r="P519"/>
  <c r="O519"/>
  <c r="Q518"/>
  <c r="P518"/>
  <c r="O518"/>
  <c r="Q517"/>
  <c r="P517"/>
  <c r="O517"/>
  <c r="Q516"/>
  <c r="P516"/>
  <c r="O516"/>
  <c r="Q515"/>
  <c r="P515"/>
  <c r="R515" s="1"/>
  <c r="O515"/>
  <c r="J513"/>
  <c r="J512"/>
  <c r="N575"/>
  <c r="M575"/>
  <c r="L575"/>
  <c r="K575"/>
  <c r="J575"/>
  <c r="I575"/>
  <c r="H575"/>
  <c r="G575"/>
  <c r="F575"/>
  <c r="E575"/>
  <c r="D575"/>
  <c r="C575"/>
  <c r="R574"/>
  <c r="Q574"/>
  <c r="P574"/>
  <c r="O574"/>
  <c r="R573"/>
  <c r="Q573"/>
  <c r="P573"/>
  <c r="O573"/>
  <c r="R572"/>
  <c r="Q572"/>
  <c r="P572"/>
  <c r="O572"/>
  <c r="R571"/>
  <c r="Q571"/>
  <c r="P571"/>
  <c r="O571"/>
  <c r="R570"/>
  <c r="Q570"/>
  <c r="P570"/>
  <c r="O570"/>
  <c r="R569"/>
  <c r="Q569"/>
  <c r="P569"/>
  <c r="O569"/>
  <c r="R568"/>
  <c r="Q568"/>
  <c r="P568"/>
  <c r="O568"/>
  <c r="R567"/>
  <c r="Q567"/>
  <c r="P567"/>
  <c r="O567"/>
  <c r="R566"/>
  <c r="Q566"/>
  <c r="P566"/>
  <c r="O566"/>
  <c r="N563"/>
  <c r="M563"/>
  <c r="L563"/>
  <c r="K563"/>
  <c r="J563"/>
  <c r="I563"/>
  <c r="H563"/>
  <c r="G563"/>
  <c r="F563"/>
  <c r="E563"/>
  <c r="D563"/>
  <c r="C563"/>
  <c r="Q562"/>
  <c r="P562"/>
  <c r="O562"/>
  <c r="Q561"/>
  <c r="P561"/>
  <c r="O561"/>
  <c r="Q560"/>
  <c r="P560"/>
  <c r="O560"/>
  <c r="Q559"/>
  <c r="P559"/>
  <c r="O559"/>
  <c r="Q558"/>
  <c r="P558"/>
  <c r="O558"/>
  <c r="Q557"/>
  <c r="P557"/>
  <c r="R557" s="1"/>
  <c r="O557"/>
  <c r="Q556"/>
  <c r="P556"/>
  <c r="O556"/>
  <c r="Q555"/>
  <c r="P555"/>
  <c r="O555"/>
  <c r="Q554"/>
  <c r="P554"/>
  <c r="O554"/>
  <c r="Q553"/>
  <c r="P553"/>
  <c r="O553"/>
  <c r="Q552"/>
  <c r="P552"/>
  <c r="O552"/>
  <c r="Q551"/>
  <c r="P551"/>
  <c r="O551"/>
  <c r="Q550"/>
  <c r="P550"/>
  <c r="O550"/>
  <c r="Q549"/>
  <c r="P549"/>
  <c r="R549" s="1"/>
  <c r="O549"/>
  <c r="J547"/>
  <c r="J546"/>
  <c r="N609"/>
  <c r="M609"/>
  <c r="L609"/>
  <c r="K609"/>
  <c r="J609"/>
  <c r="I609"/>
  <c r="H609"/>
  <c r="G609"/>
  <c r="F609"/>
  <c r="E609"/>
  <c r="D609"/>
  <c r="C609"/>
  <c r="R608"/>
  <c r="Q608"/>
  <c r="P608"/>
  <c r="O608"/>
  <c r="R607"/>
  <c r="Q607"/>
  <c r="P607"/>
  <c r="O607"/>
  <c r="R606"/>
  <c r="Q606"/>
  <c r="P606"/>
  <c r="O606"/>
  <c r="R605"/>
  <c r="Q605"/>
  <c r="P605"/>
  <c r="O605"/>
  <c r="R604"/>
  <c r="Q604"/>
  <c r="P604"/>
  <c r="O604"/>
  <c r="R603"/>
  <c r="Q603"/>
  <c r="P603"/>
  <c r="O603"/>
  <c r="R602"/>
  <c r="Q602"/>
  <c r="P602"/>
  <c r="O602"/>
  <c r="R601"/>
  <c r="Q601"/>
  <c r="P601"/>
  <c r="O601"/>
  <c r="R600"/>
  <c r="Q600"/>
  <c r="P600"/>
  <c r="O600"/>
  <c r="N597"/>
  <c r="M597"/>
  <c r="L597"/>
  <c r="K597"/>
  <c r="J597"/>
  <c r="I597"/>
  <c r="H597"/>
  <c r="G597"/>
  <c r="F597"/>
  <c r="E597"/>
  <c r="D597"/>
  <c r="C597"/>
  <c r="Q596"/>
  <c r="P596"/>
  <c r="O596"/>
  <c r="Q595"/>
  <c r="P595"/>
  <c r="O595"/>
  <c r="Q594"/>
  <c r="P594"/>
  <c r="O594"/>
  <c r="Q593"/>
  <c r="P593"/>
  <c r="O593"/>
  <c r="Q592"/>
  <c r="P592"/>
  <c r="O592"/>
  <c r="Q591"/>
  <c r="P591"/>
  <c r="R591" s="1"/>
  <c r="O591"/>
  <c r="Q590"/>
  <c r="P590"/>
  <c r="O590"/>
  <c r="Q589"/>
  <c r="P589"/>
  <c r="O589"/>
  <c r="Q588"/>
  <c r="P588"/>
  <c r="O588"/>
  <c r="Q587"/>
  <c r="P587"/>
  <c r="O587"/>
  <c r="Q586"/>
  <c r="P586"/>
  <c r="O586"/>
  <c r="Q585"/>
  <c r="P585"/>
  <c r="O585"/>
  <c r="Q584"/>
  <c r="P584"/>
  <c r="R584" s="1"/>
  <c r="O584"/>
  <c r="Q583"/>
  <c r="P583"/>
  <c r="O583"/>
  <c r="J581"/>
  <c r="J580"/>
  <c r="N643"/>
  <c r="M643"/>
  <c r="L643"/>
  <c r="K643"/>
  <c r="J643"/>
  <c r="I643"/>
  <c r="H643"/>
  <c r="G643"/>
  <c r="F643"/>
  <c r="E643"/>
  <c r="D643"/>
  <c r="C643"/>
  <c r="R642"/>
  <c r="Q642"/>
  <c r="P642"/>
  <c r="O642"/>
  <c r="R641"/>
  <c r="Q641"/>
  <c r="P641"/>
  <c r="O641"/>
  <c r="R640"/>
  <c r="Q640"/>
  <c r="P640"/>
  <c r="O640"/>
  <c r="R639"/>
  <c r="Q639"/>
  <c r="P639"/>
  <c r="O639"/>
  <c r="R638"/>
  <c r="Q638"/>
  <c r="P638"/>
  <c r="O638"/>
  <c r="R637"/>
  <c r="Q637"/>
  <c r="P637"/>
  <c r="O637"/>
  <c r="R636"/>
  <c r="Q636"/>
  <c r="P636"/>
  <c r="O636"/>
  <c r="R635"/>
  <c r="Q635"/>
  <c r="P635"/>
  <c r="O635"/>
  <c r="R634"/>
  <c r="Q634"/>
  <c r="P634"/>
  <c r="O634"/>
  <c r="N631"/>
  <c r="M631"/>
  <c r="L631"/>
  <c r="K631"/>
  <c r="J631"/>
  <c r="I631"/>
  <c r="H631"/>
  <c r="G631"/>
  <c r="F631"/>
  <c r="E631"/>
  <c r="D631"/>
  <c r="C631"/>
  <c r="Q630"/>
  <c r="P630"/>
  <c r="O630"/>
  <c r="Q629"/>
  <c r="P629"/>
  <c r="O629"/>
  <c r="Q628"/>
  <c r="P628"/>
  <c r="O628"/>
  <c r="Q627"/>
  <c r="P627"/>
  <c r="O627"/>
  <c r="Q626"/>
  <c r="P626"/>
  <c r="O626"/>
  <c r="Q625"/>
  <c r="P625"/>
  <c r="R625" s="1"/>
  <c r="O625"/>
  <c r="Q624"/>
  <c r="P624"/>
  <c r="O624"/>
  <c r="Q623"/>
  <c r="P623"/>
  <c r="O623"/>
  <c r="Q622"/>
  <c r="P622"/>
  <c r="O622"/>
  <c r="Q621"/>
  <c r="P621"/>
  <c r="R621" s="1"/>
  <c r="O621"/>
  <c r="Q620"/>
  <c r="P620"/>
  <c r="O620"/>
  <c r="Q619"/>
  <c r="P619"/>
  <c r="R619" s="1"/>
  <c r="O619"/>
  <c r="Q618"/>
  <c r="P618"/>
  <c r="O618"/>
  <c r="Q617"/>
  <c r="P617"/>
  <c r="O617"/>
  <c r="J615"/>
  <c r="J614"/>
  <c r="O51"/>
  <c r="P51"/>
  <c r="Q51"/>
  <c r="R51"/>
  <c r="O52"/>
  <c r="P52"/>
  <c r="Q52"/>
  <c r="R52"/>
  <c r="N677"/>
  <c r="M677"/>
  <c r="L677"/>
  <c r="K677"/>
  <c r="J677"/>
  <c r="I677"/>
  <c r="H677"/>
  <c r="G677"/>
  <c r="F677"/>
  <c r="E677"/>
  <c r="D677"/>
  <c r="C677"/>
  <c r="R676"/>
  <c r="Q676"/>
  <c r="P676"/>
  <c r="O676"/>
  <c r="R675"/>
  <c r="Q675"/>
  <c r="P675"/>
  <c r="O675"/>
  <c r="R674"/>
  <c r="Q674"/>
  <c r="P674"/>
  <c r="O674"/>
  <c r="R673"/>
  <c r="Q673"/>
  <c r="P673"/>
  <c r="O673"/>
  <c r="R672"/>
  <c r="Q672"/>
  <c r="P672"/>
  <c r="O672"/>
  <c r="R671"/>
  <c r="Q671"/>
  <c r="P671"/>
  <c r="O671"/>
  <c r="R670"/>
  <c r="Q670"/>
  <c r="P670"/>
  <c r="O670"/>
  <c r="R669"/>
  <c r="Q669"/>
  <c r="P669"/>
  <c r="O669"/>
  <c r="R668"/>
  <c r="Q668"/>
  <c r="P668"/>
  <c r="O668"/>
  <c r="N665"/>
  <c r="M665"/>
  <c r="L665"/>
  <c r="K665"/>
  <c r="J665"/>
  <c r="I665"/>
  <c r="H665"/>
  <c r="G665"/>
  <c r="F665"/>
  <c r="E665"/>
  <c r="D665"/>
  <c r="C665"/>
  <c r="Q664"/>
  <c r="P664"/>
  <c r="O664"/>
  <c r="Q663"/>
  <c r="P663"/>
  <c r="O663"/>
  <c r="Q662"/>
  <c r="P662"/>
  <c r="O662"/>
  <c r="Q661"/>
  <c r="P661"/>
  <c r="O661"/>
  <c r="Q660"/>
  <c r="P660"/>
  <c r="O660"/>
  <c r="Q659"/>
  <c r="P659"/>
  <c r="R659" s="1"/>
  <c r="O659"/>
  <c r="Q658"/>
  <c r="P658"/>
  <c r="O658"/>
  <c r="Q657"/>
  <c r="P657"/>
  <c r="O657"/>
  <c r="Q656"/>
  <c r="P656"/>
  <c r="O656"/>
  <c r="Q655"/>
  <c r="P655"/>
  <c r="O655"/>
  <c r="Q654"/>
  <c r="P654"/>
  <c r="O654"/>
  <c r="Q653"/>
  <c r="P653"/>
  <c r="O653"/>
  <c r="Q652"/>
  <c r="P652"/>
  <c r="O652"/>
  <c r="Q651"/>
  <c r="P651"/>
  <c r="O651"/>
  <c r="J649"/>
  <c r="J648"/>
  <c r="N711"/>
  <c r="M711"/>
  <c r="L711"/>
  <c r="K711"/>
  <c r="J711"/>
  <c r="I711"/>
  <c r="H711"/>
  <c r="G711"/>
  <c r="F711"/>
  <c r="E711"/>
  <c r="D711"/>
  <c r="C711"/>
  <c r="R710"/>
  <c r="Q710"/>
  <c r="P710"/>
  <c r="O710"/>
  <c r="R709"/>
  <c r="Q709"/>
  <c r="P709"/>
  <c r="O709"/>
  <c r="R708"/>
  <c r="Q708"/>
  <c r="P708"/>
  <c r="O708"/>
  <c r="R707"/>
  <c r="Q707"/>
  <c r="P707"/>
  <c r="O707"/>
  <c r="R706"/>
  <c r="Q706"/>
  <c r="P706"/>
  <c r="O706"/>
  <c r="R705"/>
  <c r="Q705"/>
  <c r="P705"/>
  <c r="O705"/>
  <c r="R704"/>
  <c r="Q704"/>
  <c r="P704"/>
  <c r="O704"/>
  <c r="R703"/>
  <c r="Q703"/>
  <c r="P703"/>
  <c r="O703"/>
  <c r="R702"/>
  <c r="Q702"/>
  <c r="P702"/>
  <c r="O702"/>
  <c r="N699"/>
  <c r="M699"/>
  <c r="L699"/>
  <c r="K699"/>
  <c r="J699"/>
  <c r="I699"/>
  <c r="H699"/>
  <c r="G699"/>
  <c r="F699"/>
  <c r="E699"/>
  <c r="D699"/>
  <c r="C699"/>
  <c r="Q698"/>
  <c r="P698"/>
  <c r="R698" s="1"/>
  <c r="O698"/>
  <c r="Q697"/>
  <c r="P697"/>
  <c r="R697" s="1"/>
  <c r="O697"/>
  <c r="Q696"/>
  <c r="P696"/>
  <c r="R696" s="1"/>
  <c r="O696"/>
  <c r="Q695"/>
  <c r="P695"/>
  <c r="R695" s="1"/>
  <c r="O695"/>
  <c r="Q694"/>
  <c r="P694"/>
  <c r="O694"/>
  <c r="Q693"/>
  <c r="P693"/>
  <c r="R693" s="1"/>
  <c r="O693"/>
  <c r="Q692"/>
  <c r="P692"/>
  <c r="O692"/>
  <c r="Q691"/>
  <c r="P691"/>
  <c r="O691"/>
  <c r="Q690"/>
  <c r="P690"/>
  <c r="O690"/>
  <c r="Q689"/>
  <c r="P689"/>
  <c r="R689" s="1"/>
  <c r="O689"/>
  <c r="Q688"/>
  <c r="P688"/>
  <c r="O688"/>
  <c r="Q687"/>
  <c r="P687"/>
  <c r="O687"/>
  <c r="Q686"/>
  <c r="P686"/>
  <c r="O686"/>
  <c r="Q685"/>
  <c r="P685"/>
  <c r="O685"/>
  <c r="J683"/>
  <c r="J682"/>
  <c r="N745"/>
  <c r="M745"/>
  <c r="L745"/>
  <c r="K745"/>
  <c r="J745"/>
  <c r="I745"/>
  <c r="H745"/>
  <c r="G745"/>
  <c r="F745"/>
  <c r="E745"/>
  <c r="D745"/>
  <c r="C745"/>
  <c r="R744"/>
  <c r="Q744"/>
  <c r="P744"/>
  <c r="O744"/>
  <c r="R743"/>
  <c r="Q743"/>
  <c r="P743"/>
  <c r="O743"/>
  <c r="R742"/>
  <c r="Q742"/>
  <c r="P742"/>
  <c r="O742"/>
  <c r="R741"/>
  <c r="Q741"/>
  <c r="P741"/>
  <c r="O741"/>
  <c r="R740"/>
  <c r="Q740"/>
  <c r="P740"/>
  <c r="O740"/>
  <c r="R739"/>
  <c r="Q739"/>
  <c r="P739"/>
  <c r="O739"/>
  <c r="R738"/>
  <c r="Q738"/>
  <c r="P738"/>
  <c r="O738"/>
  <c r="R737"/>
  <c r="Q737"/>
  <c r="P737"/>
  <c r="O737"/>
  <c r="R736"/>
  <c r="Q736"/>
  <c r="P736"/>
  <c r="O736"/>
  <c r="N733"/>
  <c r="M733"/>
  <c r="L733"/>
  <c r="K733"/>
  <c r="J733"/>
  <c r="I733"/>
  <c r="H733"/>
  <c r="G733"/>
  <c r="F733"/>
  <c r="E733"/>
  <c r="D733"/>
  <c r="C733"/>
  <c r="Q732"/>
  <c r="P732"/>
  <c r="O732"/>
  <c r="Q731"/>
  <c r="P731"/>
  <c r="R731" s="1"/>
  <c r="O731"/>
  <c r="Q730"/>
  <c r="P730"/>
  <c r="R730" s="1"/>
  <c r="O730"/>
  <c r="Q729"/>
  <c r="P729"/>
  <c r="R729" s="1"/>
  <c r="O729"/>
  <c r="Q728"/>
  <c r="P728"/>
  <c r="O728"/>
  <c r="Q727"/>
  <c r="P727"/>
  <c r="R727" s="1"/>
  <c r="O727"/>
  <c r="Q726"/>
  <c r="P726"/>
  <c r="O726"/>
  <c r="Q725"/>
  <c r="P725"/>
  <c r="O725"/>
  <c r="Q724"/>
  <c r="P724"/>
  <c r="O724"/>
  <c r="Q723"/>
  <c r="P723"/>
  <c r="R723" s="1"/>
  <c r="O723"/>
  <c r="Q722"/>
  <c r="P722"/>
  <c r="O722"/>
  <c r="Q721"/>
  <c r="P721"/>
  <c r="O721"/>
  <c r="Q720"/>
  <c r="P720"/>
  <c r="O720"/>
  <c r="Q719"/>
  <c r="P719"/>
  <c r="O719"/>
  <c r="J717"/>
  <c r="J716"/>
  <c r="N813"/>
  <c r="M813"/>
  <c r="L813"/>
  <c r="K813"/>
  <c r="J813"/>
  <c r="I813"/>
  <c r="H813"/>
  <c r="G813"/>
  <c r="O813" s="1"/>
  <c r="F813"/>
  <c r="E813"/>
  <c r="D813"/>
  <c r="C813"/>
  <c r="R812"/>
  <c r="Q812"/>
  <c r="P812"/>
  <c r="O812"/>
  <c r="R811"/>
  <c r="Q811"/>
  <c r="P811"/>
  <c r="O811"/>
  <c r="R810"/>
  <c r="Q810"/>
  <c r="P810"/>
  <c r="O810"/>
  <c r="R809"/>
  <c r="Q809"/>
  <c r="P809"/>
  <c r="O809"/>
  <c r="R808"/>
  <c r="Q808"/>
  <c r="P808"/>
  <c r="O808"/>
  <c r="R807"/>
  <c r="Q807"/>
  <c r="P807"/>
  <c r="O807"/>
  <c r="R806"/>
  <c r="Q806"/>
  <c r="P806"/>
  <c r="O806"/>
  <c r="R805"/>
  <c r="Q805"/>
  <c r="P805"/>
  <c r="O805"/>
  <c r="R804"/>
  <c r="Q804"/>
  <c r="P804"/>
  <c r="O804"/>
  <c r="N801"/>
  <c r="M801"/>
  <c r="L801"/>
  <c r="K801"/>
  <c r="J801"/>
  <c r="I801"/>
  <c r="H801"/>
  <c r="G801"/>
  <c r="F801"/>
  <c r="E801"/>
  <c r="D801"/>
  <c r="C801"/>
  <c r="Q800"/>
  <c r="P800"/>
  <c r="O800"/>
  <c r="Q799"/>
  <c r="P799"/>
  <c r="O799"/>
  <c r="Q798"/>
  <c r="P798"/>
  <c r="O798"/>
  <c r="Q797"/>
  <c r="P797"/>
  <c r="O797"/>
  <c r="Q796"/>
  <c r="P796"/>
  <c r="O796"/>
  <c r="Q795"/>
  <c r="P795"/>
  <c r="R795" s="1"/>
  <c r="O795"/>
  <c r="Q794"/>
  <c r="P794"/>
  <c r="O794"/>
  <c r="Q793"/>
  <c r="P793"/>
  <c r="O793"/>
  <c r="Q792"/>
  <c r="P792"/>
  <c r="O792"/>
  <c r="Q791"/>
  <c r="P791"/>
  <c r="R791" s="1"/>
  <c r="O791"/>
  <c r="Q790"/>
  <c r="P790"/>
  <c r="O790"/>
  <c r="Q789"/>
  <c r="P789"/>
  <c r="O789"/>
  <c r="Q788"/>
  <c r="P788"/>
  <c r="O788"/>
  <c r="Q787"/>
  <c r="P787"/>
  <c r="O787"/>
  <c r="I785"/>
  <c r="I784"/>
  <c r="N779"/>
  <c r="M779"/>
  <c r="L779"/>
  <c r="K779"/>
  <c r="J779"/>
  <c r="I779"/>
  <c r="H779"/>
  <c r="G779"/>
  <c r="F779"/>
  <c r="E779"/>
  <c r="D779"/>
  <c r="C779"/>
  <c r="R778"/>
  <c r="Q778"/>
  <c r="P778"/>
  <c r="O778"/>
  <c r="R777"/>
  <c r="Q777"/>
  <c r="P777"/>
  <c r="O777"/>
  <c r="R776"/>
  <c r="Q776"/>
  <c r="P776"/>
  <c r="O776"/>
  <c r="R775"/>
  <c r="Q775"/>
  <c r="P775"/>
  <c r="O775"/>
  <c r="R774"/>
  <c r="Q774"/>
  <c r="P774"/>
  <c r="O774"/>
  <c r="R773"/>
  <c r="Q773"/>
  <c r="P773"/>
  <c r="O773"/>
  <c r="R772"/>
  <c r="Q772"/>
  <c r="P772"/>
  <c r="O772"/>
  <c r="R771"/>
  <c r="Q771"/>
  <c r="P771"/>
  <c r="O771"/>
  <c r="R770"/>
  <c r="Q770"/>
  <c r="P770"/>
  <c r="O770"/>
  <c r="N767"/>
  <c r="M767"/>
  <c r="L767"/>
  <c r="K767"/>
  <c r="J767"/>
  <c r="I767"/>
  <c r="H767"/>
  <c r="G767"/>
  <c r="F767"/>
  <c r="E767"/>
  <c r="D767"/>
  <c r="C767"/>
  <c r="Q766"/>
  <c r="P766"/>
  <c r="O766"/>
  <c r="Q765"/>
  <c r="P765"/>
  <c r="O765"/>
  <c r="Q764"/>
  <c r="P764"/>
  <c r="R764" s="1"/>
  <c r="O764"/>
  <c r="Q763"/>
  <c r="P763"/>
  <c r="R763" s="1"/>
  <c r="O763"/>
  <c r="Q762"/>
  <c r="P762"/>
  <c r="O762"/>
  <c r="Q761"/>
  <c r="P761"/>
  <c r="R761" s="1"/>
  <c r="O761"/>
  <c r="Q760"/>
  <c r="P760"/>
  <c r="R760" s="1"/>
  <c r="O760"/>
  <c r="Q759"/>
  <c r="P759"/>
  <c r="O759"/>
  <c r="Q758"/>
  <c r="P758"/>
  <c r="O758"/>
  <c r="Q757"/>
  <c r="P757"/>
  <c r="R757" s="1"/>
  <c r="O757"/>
  <c r="Q756"/>
  <c r="P756"/>
  <c r="O756"/>
  <c r="Q755"/>
  <c r="P755"/>
  <c r="O755"/>
  <c r="Q754"/>
  <c r="P754"/>
  <c r="O754"/>
  <c r="Q753"/>
  <c r="P753"/>
  <c r="O753"/>
  <c r="I751"/>
  <c r="I750"/>
  <c r="N59"/>
  <c r="M59"/>
  <c r="L59"/>
  <c r="K59"/>
  <c r="J59"/>
  <c r="I59"/>
  <c r="H59"/>
  <c r="G59"/>
  <c r="F59"/>
  <c r="E59"/>
  <c r="D59"/>
  <c r="C59"/>
  <c r="R58"/>
  <c r="Q58"/>
  <c r="P58"/>
  <c r="O58"/>
  <c r="R57"/>
  <c r="Q57"/>
  <c r="P57"/>
  <c r="O57"/>
  <c r="R56"/>
  <c r="Q56"/>
  <c r="P56"/>
  <c r="O56"/>
  <c r="R55"/>
  <c r="Q55"/>
  <c r="P55"/>
  <c r="O55"/>
  <c r="R54"/>
  <c r="Q54"/>
  <c r="P54"/>
  <c r="O54"/>
  <c r="R53"/>
  <c r="Q53"/>
  <c r="P53"/>
  <c r="O53"/>
  <c r="R50"/>
  <c r="Q50"/>
  <c r="P50"/>
  <c r="O50"/>
  <c r="R49"/>
  <c r="Q49"/>
  <c r="P49"/>
  <c r="O49"/>
  <c r="R48"/>
  <c r="Q48"/>
  <c r="P48"/>
  <c r="O48"/>
  <c r="N45"/>
  <c r="M45"/>
  <c r="L45"/>
  <c r="K45"/>
  <c r="J45"/>
  <c r="I45"/>
  <c r="H45"/>
  <c r="G45"/>
  <c r="F45"/>
  <c r="E45"/>
  <c r="D45"/>
  <c r="C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N35" i="15"/>
  <c r="M35"/>
  <c r="L35"/>
  <c r="K35"/>
  <c r="J35"/>
  <c r="I35"/>
  <c r="H35"/>
  <c r="G35"/>
  <c r="F35"/>
  <c r="E35"/>
  <c r="D35"/>
  <c r="C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N23"/>
  <c r="M23"/>
  <c r="L23"/>
  <c r="K23"/>
  <c r="J23"/>
  <c r="I23"/>
  <c r="H23"/>
  <c r="G23"/>
  <c r="F23"/>
  <c r="E23"/>
  <c r="D23"/>
  <c r="C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J6"/>
  <c r="J5"/>
  <c r="R30" i="17" l="1"/>
  <c r="R22"/>
  <c r="O35"/>
  <c r="R73"/>
  <c r="O85"/>
  <c r="R61"/>
  <c r="R65"/>
  <c r="R69"/>
  <c r="R26"/>
  <c r="O73"/>
  <c r="P85"/>
  <c r="Q85"/>
  <c r="R49"/>
  <c r="R23"/>
  <c r="R27"/>
  <c r="R31"/>
  <c r="Q35"/>
  <c r="R24"/>
  <c r="R28"/>
  <c r="R32"/>
  <c r="P35"/>
  <c r="R35" s="1"/>
  <c r="P49"/>
  <c r="R21"/>
  <c r="R25"/>
  <c r="R29"/>
  <c r="R33"/>
  <c r="O49"/>
  <c r="Q49"/>
  <c r="P83" i="13"/>
  <c r="R83" s="1"/>
  <c r="R111"/>
  <c r="O130"/>
  <c r="Q118"/>
  <c r="O165"/>
  <c r="R105"/>
  <c r="R109"/>
  <c r="R117"/>
  <c r="Q130"/>
  <c r="P118"/>
  <c r="R118" s="1"/>
  <c r="Q188"/>
  <c r="R142"/>
  <c r="R146"/>
  <c r="R150"/>
  <c r="O153"/>
  <c r="P165"/>
  <c r="R153"/>
  <c r="R140"/>
  <c r="R144"/>
  <c r="R148"/>
  <c r="R152"/>
  <c r="Q165"/>
  <c r="R174"/>
  <c r="R178"/>
  <c r="P188"/>
  <c r="O200"/>
  <c r="R213"/>
  <c r="R221"/>
  <c r="P223"/>
  <c r="Q223"/>
  <c r="R223" s="1"/>
  <c r="R235"/>
  <c r="R176"/>
  <c r="R184"/>
  <c r="R200"/>
  <c r="P200"/>
  <c r="Q200"/>
  <c r="R316"/>
  <c r="R278"/>
  <c r="R282"/>
  <c r="R286"/>
  <c r="R290"/>
  <c r="Q303"/>
  <c r="Q359"/>
  <c r="O257"/>
  <c r="R211"/>
  <c r="R215"/>
  <c r="R219"/>
  <c r="P677"/>
  <c r="R555"/>
  <c r="R559"/>
  <c r="Q575"/>
  <c r="Q507"/>
  <c r="P405"/>
  <c r="P269"/>
  <c r="O223"/>
  <c r="P235"/>
  <c r="R214"/>
  <c r="R218"/>
  <c r="R222"/>
  <c r="O235"/>
  <c r="Q235"/>
  <c r="R245"/>
  <c r="R249"/>
  <c r="R253"/>
  <c r="R255"/>
  <c r="R269"/>
  <c r="R246"/>
  <c r="R250"/>
  <c r="R254"/>
  <c r="P257"/>
  <c r="R257" s="1"/>
  <c r="O269"/>
  <c r="Q269"/>
  <c r="R277"/>
  <c r="Q291"/>
  <c r="R303"/>
  <c r="R279"/>
  <c r="R283"/>
  <c r="O291"/>
  <c r="P291"/>
  <c r="P303"/>
  <c r="O303"/>
  <c r="R311"/>
  <c r="R315"/>
  <c r="R319"/>
  <c r="R337"/>
  <c r="O359"/>
  <c r="R313"/>
  <c r="R317"/>
  <c r="R321"/>
  <c r="P371"/>
  <c r="O325"/>
  <c r="Q325"/>
  <c r="P337"/>
  <c r="O337"/>
  <c r="Q337"/>
  <c r="P325"/>
  <c r="R325" s="1"/>
  <c r="R17" i="15"/>
  <c r="P745" i="13"/>
  <c r="R423"/>
  <c r="O393"/>
  <c r="Q393"/>
  <c r="R347"/>
  <c r="R351"/>
  <c r="R355"/>
  <c r="R345"/>
  <c r="R371"/>
  <c r="R352"/>
  <c r="R356"/>
  <c r="P359"/>
  <c r="R359" s="1"/>
  <c r="R350"/>
  <c r="R354"/>
  <c r="R358"/>
  <c r="O371"/>
  <c r="Q371"/>
  <c r="R561"/>
  <c r="R518"/>
  <c r="R522"/>
  <c r="R526"/>
  <c r="R484"/>
  <c r="R492"/>
  <c r="R450"/>
  <c r="R454"/>
  <c r="R458"/>
  <c r="R416"/>
  <c r="R420"/>
  <c r="R384"/>
  <c r="R388"/>
  <c r="R392"/>
  <c r="R413"/>
  <c r="R425"/>
  <c r="P427"/>
  <c r="Q427"/>
  <c r="R381"/>
  <c r="R385"/>
  <c r="R389"/>
  <c r="R405"/>
  <c r="R391"/>
  <c r="P393"/>
  <c r="O405"/>
  <c r="Q405"/>
  <c r="O563"/>
  <c r="R415"/>
  <c r="R419"/>
  <c r="R439"/>
  <c r="R424"/>
  <c r="O427"/>
  <c r="P439"/>
  <c r="R418"/>
  <c r="R422"/>
  <c r="R426"/>
  <c r="O439"/>
  <c r="Q439"/>
  <c r="R447"/>
  <c r="R459"/>
  <c r="P461"/>
  <c r="Q461"/>
  <c r="R473"/>
  <c r="R449"/>
  <c r="R453"/>
  <c r="R457"/>
  <c r="R448"/>
  <c r="R452"/>
  <c r="R456"/>
  <c r="R460"/>
  <c r="O461"/>
  <c r="P473"/>
  <c r="O473"/>
  <c r="Q473"/>
  <c r="R560"/>
  <c r="R481"/>
  <c r="R485"/>
  <c r="R493"/>
  <c r="P495"/>
  <c r="Q495"/>
  <c r="R558"/>
  <c r="R562"/>
  <c r="R507"/>
  <c r="R482"/>
  <c r="R486"/>
  <c r="R490"/>
  <c r="R494"/>
  <c r="R483"/>
  <c r="R487"/>
  <c r="R491"/>
  <c r="O495"/>
  <c r="P507"/>
  <c r="O507"/>
  <c r="R519"/>
  <c r="P529"/>
  <c r="Q529"/>
  <c r="R541"/>
  <c r="R556"/>
  <c r="Q563"/>
  <c r="R575"/>
  <c r="R520"/>
  <c r="R524"/>
  <c r="R528"/>
  <c r="R517"/>
  <c r="R521"/>
  <c r="R516"/>
  <c r="O529"/>
  <c r="P541"/>
  <c r="O541"/>
  <c r="Q541"/>
  <c r="Q631"/>
  <c r="O597"/>
  <c r="R551"/>
  <c r="P609"/>
  <c r="R552"/>
  <c r="P575"/>
  <c r="R553"/>
  <c r="R550"/>
  <c r="R554"/>
  <c r="O575"/>
  <c r="P563"/>
  <c r="R586"/>
  <c r="R590"/>
  <c r="R594"/>
  <c r="Q597"/>
  <c r="R592"/>
  <c r="R596"/>
  <c r="O699"/>
  <c r="O631"/>
  <c r="R588"/>
  <c r="R585"/>
  <c r="R589"/>
  <c r="R593"/>
  <c r="R609"/>
  <c r="R583"/>
  <c r="R587"/>
  <c r="R595"/>
  <c r="P597"/>
  <c r="O609"/>
  <c r="Q609"/>
  <c r="R20" i="15"/>
  <c r="R732" i="13"/>
  <c r="R688"/>
  <c r="R692"/>
  <c r="O665"/>
  <c r="R623"/>
  <c r="R627"/>
  <c r="R686"/>
  <c r="R690"/>
  <c r="R694"/>
  <c r="R617"/>
  <c r="R629"/>
  <c r="R620"/>
  <c r="R624"/>
  <c r="R628"/>
  <c r="P631"/>
  <c r="R643"/>
  <c r="P643"/>
  <c r="R618"/>
  <c r="R622"/>
  <c r="R626"/>
  <c r="R630"/>
  <c r="O643"/>
  <c r="Q643"/>
  <c r="Q699"/>
  <c r="R652"/>
  <c r="R656"/>
  <c r="R660"/>
  <c r="R664"/>
  <c r="R654"/>
  <c r="R658"/>
  <c r="R662"/>
  <c r="Q665"/>
  <c r="R653"/>
  <c r="R657"/>
  <c r="R661"/>
  <c r="R677"/>
  <c r="R651"/>
  <c r="R655"/>
  <c r="R663"/>
  <c r="P665"/>
  <c r="R665" s="1"/>
  <c r="O677"/>
  <c r="Q677"/>
  <c r="R687"/>
  <c r="R691"/>
  <c r="R711"/>
  <c r="P711"/>
  <c r="R685"/>
  <c r="P699"/>
  <c r="R699" s="1"/>
  <c r="O711"/>
  <c r="R19" i="15"/>
  <c r="R13"/>
  <c r="Q711" i="13"/>
  <c r="O733"/>
  <c r="O767"/>
  <c r="R719"/>
  <c r="R721"/>
  <c r="R725"/>
  <c r="R722"/>
  <c r="R726"/>
  <c r="R745"/>
  <c r="R720"/>
  <c r="R724"/>
  <c r="R728"/>
  <c r="R790"/>
  <c r="R794"/>
  <c r="R798"/>
  <c r="O745"/>
  <c r="Q733"/>
  <c r="O45"/>
  <c r="R792"/>
  <c r="R796"/>
  <c r="R800"/>
  <c r="Q745"/>
  <c r="P733"/>
  <c r="R40"/>
  <c r="R44"/>
  <c r="R34"/>
  <c r="R38"/>
  <c r="R42"/>
  <c r="R18" i="15"/>
  <c r="R16"/>
  <c r="R14"/>
  <c r="R12"/>
  <c r="R10"/>
  <c r="R36" i="13"/>
  <c r="R32"/>
  <c r="R756"/>
  <c r="Q767"/>
  <c r="R754"/>
  <c r="R758"/>
  <c r="R762"/>
  <c r="R766"/>
  <c r="R797"/>
  <c r="R788"/>
  <c r="P813"/>
  <c r="R813"/>
  <c r="P801"/>
  <c r="Q45"/>
  <c r="O59"/>
  <c r="R33"/>
  <c r="R37"/>
  <c r="R41"/>
  <c r="R59"/>
  <c r="R753"/>
  <c r="R765"/>
  <c r="P767"/>
  <c r="R789"/>
  <c r="R793"/>
  <c r="O801"/>
  <c r="P59"/>
  <c r="O779"/>
  <c r="R31"/>
  <c r="R35"/>
  <c r="R39"/>
  <c r="R43"/>
  <c r="P45"/>
  <c r="R755"/>
  <c r="R759"/>
  <c r="R779"/>
  <c r="R787"/>
  <c r="R799"/>
  <c r="Q801"/>
  <c r="Q813"/>
  <c r="P779"/>
  <c r="Q779"/>
  <c r="Q35" i="15"/>
  <c r="P35"/>
  <c r="R22"/>
  <c r="R21"/>
  <c r="R15"/>
  <c r="R11"/>
  <c r="R9"/>
  <c r="Q23"/>
  <c r="P23"/>
  <c r="O35"/>
  <c r="R35"/>
  <c r="O23"/>
  <c r="Q59" i="13"/>
  <c r="R188" l="1"/>
  <c r="R631"/>
  <c r="R291"/>
  <c r="R461"/>
  <c r="R393"/>
  <c r="R427"/>
  <c r="R563"/>
  <c r="R529"/>
  <c r="R495"/>
  <c r="R597"/>
  <c r="R767"/>
  <c r="R733"/>
  <c r="R801"/>
  <c r="R45"/>
  <c r="R23" i="15"/>
  <c r="N96" i="12" l="1"/>
  <c r="R96" s="1"/>
  <c r="M96"/>
  <c r="L96"/>
  <c r="K96"/>
  <c r="O96" s="1"/>
  <c r="J96"/>
  <c r="I96"/>
  <c r="Q96" s="1"/>
  <c r="H96"/>
  <c r="G96"/>
  <c r="F96"/>
  <c r="E96"/>
  <c r="D96"/>
  <c r="C96"/>
  <c r="R95"/>
  <c r="Q95"/>
  <c r="P95"/>
  <c r="O95"/>
  <c r="R94"/>
  <c r="Q94"/>
  <c r="P94"/>
  <c r="O94"/>
  <c r="R93"/>
  <c r="Q93"/>
  <c r="P93"/>
  <c r="O93"/>
  <c r="R92"/>
  <c r="Q92"/>
  <c r="P92"/>
  <c r="O92"/>
  <c r="R91"/>
  <c r="Q91"/>
  <c r="P91"/>
  <c r="O91"/>
  <c r="R90"/>
  <c r="Q90"/>
  <c r="P90"/>
  <c r="O90"/>
  <c r="R89"/>
  <c r="Q89"/>
  <c r="P89"/>
  <c r="O89"/>
  <c r="R88"/>
  <c r="Q88"/>
  <c r="P88"/>
  <c r="O88"/>
  <c r="R87"/>
  <c r="Q87"/>
  <c r="P87"/>
  <c r="O87"/>
  <c r="R86"/>
  <c r="Q86"/>
  <c r="P86"/>
  <c r="O86"/>
  <c r="R85"/>
  <c r="Q85"/>
  <c r="P85"/>
  <c r="O85"/>
  <c r="N82"/>
  <c r="M82"/>
  <c r="L82"/>
  <c r="K82"/>
  <c r="J82"/>
  <c r="I82"/>
  <c r="H82"/>
  <c r="G82"/>
  <c r="F82"/>
  <c r="O82" s="1"/>
  <c r="E82"/>
  <c r="D82"/>
  <c r="Q82" s="1"/>
  <c r="C82"/>
  <c r="Q81"/>
  <c r="P81"/>
  <c r="R81" s="1"/>
  <c r="O81"/>
  <c r="Q80"/>
  <c r="P80"/>
  <c r="R80" s="1"/>
  <c r="O80"/>
  <c r="Q79"/>
  <c r="P79"/>
  <c r="R79" s="1"/>
  <c r="O79"/>
  <c r="Q78"/>
  <c r="P78"/>
  <c r="R78" s="1"/>
  <c r="O78"/>
  <c r="Q77"/>
  <c r="P77"/>
  <c r="R77" s="1"/>
  <c r="O77"/>
  <c r="Q76"/>
  <c r="P76"/>
  <c r="R76" s="1"/>
  <c r="O76"/>
  <c r="Q75"/>
  <c r="P75"/>
  <c r="R75" s="1"/>
  <c r="O75"/>
  <c r="Q74"/>
  <c r="P74"/>
  <c r="R74" s="1"/>
  <c r="O74"/>
  <c r="Q73"/>
  <c r="P73"/>
  <c r="R73" s="1"/>
  <c r="O73"/>
  <c r="Q72"/>
  <c r="P72"/>
  <c r="R72" s="1"/>
  <c r="O72"/>
  <c r="Q71"/>
  <c r="P71"/>
  <c r="R71" s="1"/>
  <c r="O71"/>
  <c r="Q70"/>
  <c r="P70"/>
  <c r="R70" s="1"/>
  <c r="O70"/>
  <c r="Q69"/>
  <c r="P69"/>
  <c r="R69" s="1"/>
  <c r="O69"/>
  <c r="Q68"/>
  <c r="P68"/>
  <c r="R68" s="1"/>
  <c r="O68"/>
  <c r="N128"/>
  <c r="M128"/>
  <c r="L128"/>
  <c r="K128"/>
  <c r="J128"/>
  <c r="I128"/>
  <c r="H128"/>
  <c r="G128"/>
  <c r="F128"/>
  <c r="E128"/>
  <c r="D128"/>
  <c r="C128"/>
  <c r="R127"/>
  <c r="Q127"/>
  <c r="P127"/>
  <c r="O127"/>
  <c r="R126"/>
  <c r="Q126"/>
  <c r="P126"/>
  <c r="O126"/>
  <c r="R125"/>
  <c r="Q125"/>
  <c r="P125"/>
  <c r="O125"/>
  <c r="R124"/>
  <c r="Q124"/>
  <c r="P124"/>
  <c r="O124"/>
  <c r="R123"/>
  <c r="Q123"/>
  <c r="P123"/>
  <c r="O123"/>
  <c r="R122"/>
  <c r="Q122"/>
  <c r="P122"/>
  <c r="O122"/>
  <c r="R121"/>
  <c r="Q121"/>
  <c r="P121"/>
  <c r="O121"/>
  <c r="R120"/>
  <c r="Q120"/>
  <c r="P120"/>
  <c r="O120"/>
  <c r="R119"/>
  <c r="Q119"/>
  <c r="P119"/>
  <c r="O119"/>
  <c r="R118"/>
  <c r="Q118"/>
  <c r="P118"/>
  <c r="O118"/>
  <c r="R117"/>
  <c r="Q117"/>
  <c r="P117"/>
  <c r="O117"/>
  <c r="N114"/>
  <c r="Q114" s="1"/>
  <c r="M114"/>
  <c r="L114"/>
  <c r="K114"/>
  <c r="J114"/>
  <c r="I114"/>
  <c r="H114"/>
  <c r="G114"/>
  <c r="F114"/>
  <c r="E114"/>
  <c r="D114"/>
  <c r="C114"/>
  <c r="Q113"/>
  <c r="P113"/>
  <c r="R113" s="1"/>
  <c r="O113"/>
  <c r="Q112"/>
  <c r="P112"/>
  <c r="O112"/>
  <c r="Q111"/>
  <c r="P111"/>
  <c r="R111" s="1"/>
  <c r="O111"/>
  <c r="Q110"/>
  <c r="P110"/>
  <c r="O110"/>
  <c r="Q109"/>
  <c r="P109"/>
  <c r="R109" s="1"/>
  <c r="O109"/>
  <c r="Q108"/>
  <c r="P108"/>
  <c r="O108"/>
  <c r="Q107"/>
  <c r="P107"/>
  <c r="R107" s="1"/>
  <c r="O107"/>
  <c r="Q106"/>
  <c r="P106"/>
  <c r="O106"/>
  <c r="Q105"/>
  <c r="P105"/>
  <c r="R105" s="1"/>
  <c r="O105"/>
  <c r="Q104"/>
  <c r="P104"/>
  <c r="R104" s="1"/>
  <c r="O104"/>
  <c r="Q103"/>
  <c r="P103"/>
  <c r="R103" s="1"/>
  <c r="O103"/>
  <c r="Q102"/>
  <c r="P102"/>
  <c r="O102"/>
  <c r="Q101"/>
  <c r="P101"/>
  <c r="R101" s="1"/>
  <c r="O101"/>
  <c r="Q100"/>
  <c r="P100"/>
  <c r="O100"/>
  <c r="N64"/>
  <c r="M64"/>
  <c r="L64"/>
  <c r="K64"/>
  <c r="J64"/>
  <c r="I64"/>
  <c r="H64"/>
  <c r="G64"/>
  <c r="F64"/>
  <c r="E64"/>
  <c r="D64"/>
  <c r="C64"/>
  <c r="R63"/>
  <c r="Q63"/>
  <c r="P63"/>
  <c r="O63"/>
  <c r="R62"/>
  <c r="Q62"/>
  <c r="P62"/>
  <c r="O62"/>
  <c r="R61"/>
  <c r="Q61"/>
  <c r="P61"/>
  <c r="O61"/>
  <c r="R60"/>
  <c r="Q60"/>
  <c r="P60"/>
  <c r="O60"/>
  <c r="R59"/>
  <c r="Q59"/>
  <c r="P59"/>
  <c r="O59"/>
  <c r="R58"/>
  <c r="Q58"/>
  <c r="P58"/>
  <c r="O58"/>
  <c r="R57"/>
  <c r="Q57"/>
  <c r="P57"/>
  <c r="O57"/>
  <c r="R56"/>
  <c r="Q56"/>
  <c r="P56"/>
  <c r="O56"/>
  <c r="R55"/>
  <c r="Q55"/>
  <c r="P55"/>
  <c r="O55"/>
  <c r="R54"/>
  <c r="Q54"/>
  <c r="P54"/>
  <c r="O54"/>
  <c r="R53"/>
  <c r="Q53"/>
  <c r="P53"/>
  <c r="O53"/>
  <c r="N50"/>
  <c r="M50"/>
  <c r="L50"/>
  <c r="K50"/>
  <c r="J50"/>
  <c r="I50"/>
  <c r="H50"/>
  <c r="G50"/>
  <c r="F50"/>
  <c r="E50"/>
  <c r="D50"/>
  <c r="Q50" s="1"/>
  <c r="C50"/>
  <c r="Q49"/>
  <c r="P49"/>
  <c r="O49"/>
  <c r="Q48"/>
  <c r="P48"/>
  <c r="R48" s="1"/>
  <c r="O48"/>
  <c r="Q47"/>
  <c r="P47"/>
  <c r="O47"/>
  <c r="Q46"/>
  <c r="P46"/>
  <c r="O46"/>
  <c r="Q45"/>
  <c r="P45"/>
  <c r="R45" s="1"/>
  <c r="O45"/>
  <c r="Q44"/>
  <c r="P44"/>
  <c r="R44" s="1"/>
  <c r="O44"/>
  <c r="Q43"/>
  <c r="P43"/>
  <c r="O43"/>
  <c r="Q42"/>
  <c r="P42"/>
  <c r="R42" s="1"/>
  <c r="O42"/>
  <c r="Q41"/>
  <c r="P41"/>
  <c r="O41"/>
  <c r="Q40"/>
  <c r="P40"/>
  <c r="R40" s="1"/>
  <c r="O40"/>
  <c r="Q39"/>
  <c r="P39"/>
  <c r="O39"/>
  <c r="Q38"/>
  <c r="P38"/>
  <c r="O38"/>
  <c r="Q37"/>
  <c r="P37"/>
  <c r="O37"/>
  <c r="Q36"/>
  <c r="P36"/>
  <c r="O36"/>
  <c r="P82" l="1"/>
  <c r="R82" s="1"/>
  <c r="P96"/>
  <c r="R100"/>
  <c r="R102"/>
  <c r="R106"/>
  <c r="R108"/>
  <c r="R110"/>
  <c r="R112"/>
  <c r="P114"/>
  <c r="R114" s="1"/>
  <c r="R128"/>
  <c r="O114"/>
  <c r="P128"/>
  <c r="O128"/>
  <c r="R49"/>
  <c r="R47"/>
  <c r="R46"/>
  <c r="R43"/>
  <c r="R41"/>
  <c r="R39"/>
  <c r="R38"/>
  <c r="R37"/>
  <c r="R36"/>
  <c r="O50"/>
  <c r="Q64"/>
  <c r="R64"/>
  <c r="O64"/>
  <c r="Q128"/>
  <c r="P50"/>
  <c r="R50" s="1"/>
  <c r="P64"/>
  <c r="R78" i="8" l="1"/>
  <c r="Q78"/>
  <c r="P78"/>
  <c r="O78"/>
  <c r="R53" l="1"/>
  <c r="Q53"/>
  <c r="P53"/>
  <c r="O53"/>
  <c r="R52"/>
  <c r="Q52"/>
  <c r="P52"/>
  <c r="O52"/>
  <c r="R51"/>
  <c r="Q51"/>
  <c r="P51"/>
  <c r="O51"/>
  <c r="R50"/>
  <c r="Q50"/>
  <c r="P50"/>
  <c r="O50"/>
  <c r="R49"/>
  <c r="Q49"/>
  <c r="P49"/>
  <c r="O49"/>
  <c r="R48"/>
  <c r="Q48"/>
  <c r="P48"/>
  <c r="O48"/>
  <c r="R47"/>
  <c r="Q47"/>
  <c r="P47"/>
  <c r="O47"/>
  <c r="R81"/>
  <c r="Q81"/>
  <c r="P81"/>
  <c r="O81"/>
  <c r="R80"/>
  <c r="Q80"/>
  <c r="P80"/>
  <c r="O80"/>
  <c r="R79"/>
  <c r="Q79"/>
  <c r="P79"/>
  <c r="O79"/>
  <c r="R77"/>
  <c r="Q77"/>
  <c r="P77"/>
  <c r="O77"/>
  <c r="R76"/>
  <c r="Q76"/>
  <c r="P76"/>
  <c r="O76"/>
  <c r="R75"/>
  <c r="Q75"/>
  <c r="P75"/>
  <c r="O75"/>
  <c r="Q71"/>
  <c r="P71"/>
  <c r="O71"/>
  <c r="Q70"/>
  <c r="P70"/>
  <c r="O70"/>
  <c r="Q69"/>
  <c r="P69"/>
  <c r="O69"/>
  <c r="Q68"/>
  <c r="P68"/>
  <c r="O68"/>
  <c r="Q67"/>
  <c r="P67"/>
  <c r="O67"/>
  <c r="Q66"/>
  <c r="P66"/>
  <c r="O66"/>
  <c r="Q65"/>
  <c r="P65"/>
  <c r="O65"/>
  <c r="Q64"/>
  <c r="P64"/>
  <c r="O64"/>
  <c r="Q63"/>
  <c r="P63"/>
  <c r="O63"/>
  <c r="Q62"/>
  <c r="P62"/>
  <c r="O62"/>
  <c r="Q61"/>
  <c r="P61"/>
  <c r="O61"/>
  <c r="Q60"/>
  <c r="P60"/>
  <c r="O60"/>
  <c r="Q59"/>
  <c r="P59"/>
  <c r="O59"/>
  <c r="Q58"/>
  <c r="P58"/>
  <c r="O58"/>
  <c r="R109"/>
  <c r="Q109"/>
  <c r="P109"/>
  <c r="O109"/>
  <c r="R108"/>
  <c r="Q108"/>
  <c r="P108"/>
  <c r="O108"/>
  <c r="R107"/>
  <c r="Q107"/>
  <c r="P107"/>
  <c r="O107"/>
  <c r="R106"/>
  <c r="Q106"/>
  <c r="P106"/>
  <c r="O106"/>
  <c r="R105"/>
  <c r="Q105"/>
  <c r="P105"/>
  <c r="O105"/>
  <c r="R104"/>
  <c r="Q104"/>
  <c r="P104"/>
  <c r="O104"/>
  <c r="R103"/>
  <c r="Q103"/>
  <c r="P103"/>
  <c r="O103"/>
  <c r="N100"/>
  <c r="M100"/>
  <c r="L100"/>
  <c r="K100"/>
  <c r="J100"/>
  <c r="I100"/>
  <c r="H100"/>
  <c r="G100"/>
  <c r="F100"/>
  <c r="E100"/>
  <c r="D100"/>
  <c r="C100"/>
  <c r="B100"/>
  <c r="Q99"/>
  <c r="P99"/>
  <c r="O99"/>
  <c r="Q98"/>
  <c r="P98"/>
  <c r="O98"/>
  <c r="Q97"/>
  <c r="P97"/>
  <c r="O97"/>
  <c r="Q96"/>
  <c r="P96"/>
  <c r="O96"/>
  <c r="Q95"/>
  <c r="P95"/>
  <c r="O95"/>
  <c r="Q94"/>
  <c r="P94"/>
  <c r="O94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6"/>
  <c r="P86"/>
  <c r="O86"/>
  <c r="N72"/>
  <c r="M72"/>
  <c r="L72"/>
  <c r="K72"/>
  <c r="J72"/>
  <c r="I72"/>
  <c r="H72"/>
  <c r="G72"/>
  <c r="F72"/>
  <c r="E72"/>
  <c r="D72"/>
  <c r="O72" s="1"/>
  <c r="C72"/>
  <c r="N44"/>
  <c r="M44"/>
  <c r="L44"/>
  <c r="K44"/>
  <c r="J44"/>
  <c r="I44"/>
  <c r="H44"/>
  <c r="G44"/>
  <c r="F44"/>
  <c r="E44"/>
  <c r="D44"/>
  <c r="C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N121" i="5"/>
  <c r="R121" s="1"/>
  <c r="M121"/>
  <c r="L121"/>
  <c r="K121"/>
  <c r="J121"/>
  <c r="I121"/>
  <c r="H121"/>
  <c r="G121"/>
  <c r="P121" s="1"/>
  <c r="F121"/>
  <c r="E121"/>
  <c r="D121"/>
  <c r="C121"/>
  <c r="R120"/>
  <c r="Q120"/>
  <c r="P120"/>
  <c r="O120"/>
  <c r="R119"/>
  <c r="Q119"/>
  <c r="P119"/>
  <c r="O119"/>
  <c r="R118"/>
  <c r="Q118"/>
  <c r="P118"/>
  <c r="O118"/>
  <c r="R117"/>
  <c r="Q117"/>
  <c r="P117"/>
  <c r="O117"/>
  <c r="R116"/>
  <c r="Q116"/>
  <c r="P116"/>
  <c r="O116"/>
  <c r="R115"/>
  <c r="Q115"/>
  <c r="P115"/>
  <c r="O115"/>
  <c r="R114"/>
  <c r="Q114"/>
  <c r="P114"/>
  <c r="O114"/>
  <c r="R113"/>
  <c r="Q113"/>
  <c r="P113"/>
  <c r="O113"/>
  <c r="R112"/>
  <c r="Q112"/>
  <c r="P112"/>
  <c r="O112"/>
  <c r="N109"/>
  <c r="M109"/>
  <c r="L109"/>
  <c r="K109"/>
  <c r="J109"/>
  <c r="I109"/>
  <c r="H109"/>
  <c r="G109"/>
  <c r="F109"/>
  <c r="E109"/>
  <c r="D109"/>
  <c r="C109"/>
  <c r="B109"/>
  <c r="Q108"/>
  <c r="P108"/>
  <c r="R108" s="1"/>
  <c r="O108"/>
  <c r="Q107"/>
  <c r="P107"/>
  <c r="O107"/>
  <c r="Q106"/>
  <c r="P106"/>
  <c r="R106" s="1"/>
  <c r="O106"/>
  <c r="Q105"/>
  <c r="P105"/>
  <c r="O105"/>
  <c r="Q104"/>
  <c r="P104"/>
  <c r="R104" s="1"/>
  <c r="O104"/>
  <c r="Q103"/>
  <c r="P103"/>
  <c r="O103"/>
  <c r="Q102"/>
  <c r="P102"/>
  <c r="R102" s="1"/>
  <c r="O102"/>
  <c r="Q101"/>
  <c r="P101"/>
  <c r="O101"/>
  <c r="Q100"/>
  <c r="P100"/>
  <c r="R100" s="1"/>
  <c r="O100"/>
  <c r="Q99"/>
  <c r="P99"/>
  <c r="O99"/>
  <c r="Q98"/>
  <c r="P98"/>
  <c r="R98" s="1"/>
  <c r="O98"/>
  <c r="Q97"/>
  <c r="P97"/>
  <c r="O97"/>
  <c r="Q96"/>
  <c r="P96"/>
  <c r="R96" s="1"/>
  <c r="O96"/>
  <c r="Q95"/>
  <c r="P95"/>
  <c r="O95"/>
  <c r="N91"/>
  <c r="M91"/>
  <c r="L91"/>
  <c r="K91"/>
  <c r="J91"/>
  <c r="I91"/>
  <c r="H91"/>
  <c r="G91"/>
  <c r="F91"/>
  <c r="E91"/>
  <c r="D91"/>
  <c r="C91"/>
  <c r="R90"/>
  <c r="Q90"/>
  <c r="P90"/>
  <c r="O90"/>
  <c r="R89"/>
  <c r="Q89"/>
  <c r="P89"/>
  <c r="O89"/>
  <c r="R88"/>
  <c r="Q88"/>
  <c r="P88"/>
  <c r="O88"/>
  <c r="R87"/>
  <c r="Q87"/>
  <c r="P87"/>
  <c r="O87"/>
  <c r="R86"/>
  <c r="Q86"/>
  <c r="P86"/>
  <c r="O86"/>
  <c r="R85"/>
  <c r="Q85"/>
  <c r="P85"/>
  <c r="O85"/>
  <c r="R84"/>
  <c r="Q84"/>
  <c r="P84"/>
  <c r="O84"/>
  <c r="R83"/>
  <c r="Q83"/>
  <c r="P83"/>
  <c r="O83"/>
  <c r="R82"/>
  <c r="Q82"/>
  <c r="P82"/>
  <c r="O82"/>
  <c r="N79"/>
  <c r="M79"/>
  <c r="L79"/>
  <c r="K79"/>
  <c r="J79"/>
  <c r="I79"/>
  <c r="H79"/>
  <c r="G79"/>
  <c r="F79"/>
  <c r="E79"/>
  <c r="D79"/>
  <c r="C79"/>
  <c r="Q78"/>
  <c r="P78"/>
  <c r="O78"/>
  <c r="Q77"/>
  <c r="P77"/>
  <c r="O77"/>
  <c r="Q76"/>
  <c r="P76"/>
  <c r="O76"/>
  <c r="Q75"/>
  <c r="P75"/>
  <c r="O75"/>
  <c r="Q74"/>
  <c r="P74"/>
  <c r="R74" s="1"/>
  <c r="O74"/>
  <c r="Q73"/>
  <c r="P73"/>
  <c r="O73"/>
  <c r="Q72"/>
  <c r="P72"/>
  <c r="O72"/>
  <c r="Q71"/>
  <c r="P71"/>
  <c r="O71"/>
  <c r="Q70"/>
  <c r="P70"/>
  <c r="O70"/>
  <c r="Q69"/>
  <c r="P69"/>
  <c r="O69"/>
  <c r="Q68"/>
  <c r="P68"/>
  <c r="O68"/>
  <c r="Q67"/>
  <c r="P67"/>
  <c r="O67"/>
  <c r="Q66"/>
  <c r="P66"/>
  <c r="O66"/>
  <c r="Q65"/>
  <c r="P65"/>
  <c r="O65"/>
  <c r="N61"/>
  <c r="M61"/>
  <c r="L61"/>
  <c r="K61"/>
  <c r="J61"/>
  <c r="I61"/>
  <c r="Q61" s="1"/>
  <c r="H61"/>
  <c r="G61"/>
  <c r="P61" s="1"/>
  <c r="F61"/>
  <c r="E61"/>
  <c r="D61"/>
  <c r="C61"/>
  <c r="R60"/>
  <c r="Q60"/>
  <c r="P60"/>
  <c r="O60"/>
  <c r="R59"/>
  <c r="Q59"/>
  <c r="P59"/>
  <c r="O59"/>
  <c r="R58"/>
  <c r="Q58"/>
  <c r="P58"/>
  <c r="O58"/>
  <c r="R57"/>
  <c r="Q57"/>
  <c r="P57"/>
  <c r="O57"/>
  <c r="R56"/>
  <c r="Q56"/>
  <c r="P56"/>
  <c r="O56"/>
  <c r="R55"/>
  <c r="Q55"/>
  <c r="P55"/>
  <c r="O55"/>
  <c r="R54"/>
  <c r="Q54"/>
  <c r="P54"/>
  <c r="O54"/>
  <c r="R53"/>
  <c r="Q53"/>
  <c r="P53"/>
  <c r="O53"/>
  <c r="R52"/>
  <c r="Q52"/>
  <c r="P52"/>
  <c r="O52"/>
  <c r="N49"/>
  <c r="M49"/>
  <c r="L49"/>
  <c r="K49"/>
  <c r="J49"/>
  <c r="I49"/>
  <c r="H49"/>
  <c r="G49"/>
  <c r="F49"/>
  <c r="E49"/>
  <c r="D49"/>
  <c r="C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O49" l="1"/>
  <c r="R36"/>
  <c r="R38"/>
  <c r="R40"/>
  <c r="R42"/>
  <c r="R44"/>
  <c r="R46"/>
  <c r="R48"/>
  <c r="P49"/>
  <c r="Q49"/>
  <c r="R30" i="8"/>
  <c r="R32"/>
  <c r="R34"/>
  <c r="R36"/>
  <c r="R38"/>
  <c r="R40"/>
  <c r="R42"/>
  <c r="P44"/>
  <c r="Q44"/>
  <c r="R87"/>
  <c r="R89"/>
  <c r="R91"/>
  <c r="R93"/>
  <c r="R95"/>
  <c r="R97"/>
  <c r="R99"/>
  <c r="R58"/>
  <c r="R60"/>
  <c r="R62"/>
  <c r="R64"/>
  <c r="R66"/>
  <c r="R68"/>
  <c r="R70"/>
  <c r="R31"/>
  <c r="R33"/>
  <c r="R35"/>
  <c r="R37"/>
  <c r="R39"/>
  <c r="R41"/>
  <c r="R43"/>
  <c r="O44"/>
  <c r="O100"/>
  <c r="Q100"/>
  <c r="R86"/>
  <c r="R88"/>
  <c r="R90"/>
  <c r="R92"/>
  <c r="R94"/>
  <c r="R96"/>
  <c r="R98"/>
  <c r="Q72"/>
  <c r="R59"/>
  <c r="R61"/>
  <c r="R63"/>
  <c r="R65"/>
  <c r="R67"/>
  <c r="R69"/>
  <c r="R71"/>
  <c r="P72"/>
  <c r="R72" s="1"/>
  <c r="P100"/>
  <c r="O109" i="5"/>
  <c r="Q109"/>
  <c r="R95"/>
  <c r="R97"/>
  <c r="R99"/>
  <c r="R101"/>
  <c r="R103"/>
  <c r="R105"/>
  <c r="R107"/>
  <c r="P109"/>
  <c r="R109" s="1"/>
  <c r="Q121"/>
  <c r="O121"/>
  <c r="R66"/>
  <c r="R68"/>
  <c r="R70"/>
  <c r="R72"/>
  <c r="R76"/>
  <c r="R78"/>
  <c r="Q91"/>
  <c r="O91"/>
  <c r="P91"/>
  <c r="R65"/>
  <c r="R67"/>
  <c r="R69"/>
  <c r="R71"/>
  <c r="R73"/>
  <c r="R75"/>
  <c r="R77"/>
  <c r="O79"/>
  <c r="Q79"/>
  <c r="R91"/>
  <c r="P79"/>
  <c r="R79" s="1"/>
  <c r="R35"/>
  <c r="R37"/>
  <c r="R39"/>
  <c r="R41"/>
  <c r="R43"/>
  <c r="R45"/>
  <c r="R47"/>
  <c r="R61"/>
  <c r="R49"/>
  <c r="O61"/>
  <c r="R44" i="8" l="1"/>
  <c r="R100"/>
  <c r="Q82"/>
  <c r="I82"/>
  <c r="P82"/>
  <c r="K54"/>
  <c r="O54"/>
  <c r="L110"/>
  <c r="P54"/>
  <c r="I54"/>
  <c r="Q54"/>
  <c r="G110"/>
  <c r="P110"/>
  <c r="I110"/>
  <c r="Q110"/>
  <c r="O82"/>
  <c r="K82"/>
  <c r="R110"/>
  <c r="N110"/>
  <c r="H82"/>
  <c r="L82"/>
  <c r="K110"/>
  <c r="O110"/>
  <c r="E54"/>
  <c r="J82"/>
  <c r="N82"/>
  <c r="R82"/>
  <c r="H110"/>
  <c r="L54"/>
  <c r="C110"/>
  <c r="F82"/>
  <c r="F110"/>
  <c r="E82"/>
  <c r="M110"/>
  <c r="R54"/>
  <c r="N54"/>
  <c r="G82"/>
  <c r="H54"/>
  <c r="C54"/>
  <c r="G54"/>
  <c r="M82"/>
  <c r="D54"/>
  <c r="C82"/>
  <c r="J54"/>
  <c r="E110"/>
  <c r="J110"/>
  <c r="F54"/>
  <c r="D110"/>
  <c r="M54"/>
  <c r="D82"/>
</calcChain>
</file>

<file path=xl/sharedStrings.xml><?xml version="1.0" encoding="utf-8"?>
<sst xmlns="http://schemas.openxmlformats.org/spreadsheetml/2006/main" count="8171" uniqueCount="488">
  <si>
    <t>Box Score</t>
  </si>
  <si>
    <t>1st</t>
  </si>
  <si>
    <t>2nd</t>
  </si>
  <si>
    <t>3rd</t>
  </si>
  <si>
    <t>4th</t>
  </si>
  <si>
    <t>5th</t>
  </si>
  <si>
    <t>6th</t>
  </si>
  <si>
    <t>7th</t>
  </si>
  <si>
    <t>Final</t>
  </si>
  <si>
    <t>Athletics</t>
  </si>
  <si>
    <t>Rockies</t>
  </si>
  <si>
    <t>Schedule</t>
  </si>
  <si>
    <t>Result</t>
  </si>
  <si>
    <t>Westmount</t>
  </si>
  <si>
    <t>Concord</t>
  </si>
  <si>
    <t>Bishops</t>
  </si>
  <si>
    <t>Home</t>
  </si>
  <si>
    <t>Away</t>
  </si>
  <si>
    <t>Record</t>
  </si>
  <si>
    <t>Cardinals</t>
  </si>
  <si>
    <t>Pirates</t>
  </si>
  <si>
    <t>White Sox</t>
  </si>
  <si>
    <t>Red Sox</t>
  </si>
  <si>
    <t>Blue Jays</t>
  </si>
  <si>
    <t>Dodgers</t>
  </si>
  <si>
    <t>Orioles</t>
  </si>
  <si>
    <t>Yankees</t>
  </si>
  <si>
    <t>Phillies</t>
  </si>
  <si>
    <t>Padres</t>
  </si>
  <si>
    <t>W 11-4</t>
  </si>
  <si>
    <t>W 14-4</t>
  </si>
  <si>
    <t>W 13-1</t>
  </si>
  <si>
    <t>W 15-1</t>
  </si>
  <si>
    <t>W 10-5</t>
  </si>
  <si>
    <t>W 4-3</t>
  </si>
  <si>
    <t>W 5-2</t>
  </si>
  <si>
    <t>(1-0)</t>
  </si>
  <si>
    <t>(2-0)</t>
  </si>
  <si>
    <t>(3-0)</t>
  </si>
  <si>
    <t>(4-0)</t>
  </si>
  <si>
    <t>(5-0)</t>
  </si>
  <si>
    <t>(6-0)</t>
  </si>
  <si>
    <t>(7-0)</t>
  </si>
  <si>
    <t>-</t>
  </si>
  <si>
    <t>GP</t>
  </si>
  <si>
    <t>PA</t>
  </si>
  <si>
    <t>AB</t>
  </si>
  <si>
    <t>R</t>
  </si>
  <si>
    <t>H</t>
  </si>
  <si>
    <t>2B</t>
  </si>
  <si>
    <t>3B</t>
  </si>
  <si>
    <t>HR</t>
  </si>
  <si>
    <t>RBI</t>
  </si>
  <si>
    <t>BB</t>
  </si>
  <si>
    <t>K</t>
  </si>
  <si>
    <t>SB</t>
  </si>
  <si>
    <t>TB</t>
  </si>
  <si>
    <t>BA</t>
  </si>
  <si>
    <t>OBP</t>
  </si>
  <si>
    <t>SLG</t>
  </si>
  <si>
    <t>OPS</t>
  </si>
  <si>
    <t>Paul Bahous</t>
  </si>
  <si>
    <t>Blair Capel</t>
  </si>
  <si>
    <t>Mark DiGiandomenico</t>
  </si>
  <si>
    <t>Paul DiGiandomenico</t>
  </si>
  <si>
    <t>David Giralico</t>
  </si>
  <si>
    <t>Paul Giralico</t>
  </si>
  <si>
    <t>Jon Maningas</t>
  </si>
  <si>
    <t>Paolo Marcello</t>
  </si>
  <si>
    <t>Mark Martino</t>
  </si>
  <si>
    <t>Daniel Masucci</t>
  </si>
  <si>
    <t>Daniel Simone</t>
  </si>
  <si>
    <t>Michael Simone</t>
  </si>
  <si>
    <t>Daniel Sinaguglia</t>
  </si>
  <si>
    <t>Matthew St. Pierre</t>
  </si>
  <si>
    <t>TEAM STATISTICS</t>
  </si>
  <si>
    <t>GS</t>
  </si>
  <si>
    <t>W</t>
  </si>
  <si>
    <t>L</t>
  </si>
  <si>
    <t>S</t>
  </si>
  <si>
    <t>IP</t>
  </si>
  <si>
    <t>BF</t>
  </si>
  <si>
    <t>ER</t>
  </si>
  <si>
    <t>HBP</t>
  </si>
  <si>
    <t>ERA</t>
  </si>
  <si>
    <t>WHIP</t>
  </si>
  <si>
    <t>OBA</t>
  </si>
  <si>
    <t>K:BB</t>
  </si>
  <si>
    <t>Games Played</t>
  </si>
  <si>
    <t>Plate Appearances</t>
  </si>
  <si>
    <t>At Bats</t>
  </si>
  <si>
    <t>Runs</t>
  </si>
  <si>
    <t>Hits</t>
  </si>
  <si>
    <t>Doubles</t>
  </si>
  <si>
    <t>Triples</t>
  </si>
  <si>
    <t>Home Runs</t>
  </si>
  <si>
    <t>Runs Batted In</t>
  </si>
  <si>
    <t>Walks</t>
  </si>
  <si>
    <t>Strike Outs</t>
  </si>
  <si>
    <t>Stolen Bases</t>
  </si>
  <si>
    <t>Total Bases</t>
  </si>
  <si>
    <t>Batting Average</t>
  </si>
  <si>
    <t>On Base %</t>
  </si>
  <si>
    <t>Slugging %</t>
  </si>
  <si>
    <t>On Base + Slugging</t>
  </si>
  <si>
    <t>Games Started</t>
  </si>
  <si>
    <t>Wins</t>
  </si>
  <si>
    <t>Loses</t>
  </si>
  <si>
    <t>Saves</t>
  </si>
  <si>
    <t>Innings Pitched</t>
  </si>
  <si>
    <t>Batters Faced</t>
  </si>
  <si>
    <t>Earned Runs</t>
  </si>
  <si>
    <t>Hit By Pitch</t>
  </si>
  <si>
    <t>Earned Run Average</t>
  </si>
  <si>
    <t>Walk+Hits/Inning</t>
  </si>
  <si>
    <t>Opponent Batting Avg.</t>
  </si>
  <si>
    <t>Strikeout to Walks Ratio</t>
  </si>
  <si>
    <t>Regular Season and Playoff Totals Combined</t>
  </si>
  <si>
    <t>Regular Season Totals</t>
  </si>
  <si>
    <t>Playoff Totals</t>
  </si>
  <si>
    <t>BATTING</t>
  </si>
  <si>
    <t>PITCHING</t>
  </si>
  <si>
    <t>Steve Sgro</t>
  </si>
  <si>
    <t>Luca Vani</t>
  </si>
  <si>
    <t>Marco Vani</t>
  </si>
  <si>
    <t>Dan Masucci</t>
  </si>
  <si>
    <t>(0-1)</t>
  </si>
  <si>
    <t>(1-1)</t>
  </si>
  <si>
    <t xml:space="preserve">Rockies </t>
  </si>
  <si>
    <t>Mariners</t>
  </si>
  <si>
    <t>(1-2)</t>
  </si>
  <si>
    <t>Nationals</t>
  </si>
  <si>
    <t>(2-2)</t>
  </si>
  <si>
    <t>(3-2)</t>
  </si>
  <si>
    <t>(4-3)</t>
  </si>
  <si>
    <t>(5-3)</t>
  </si>
  <si>
    <t>(5-3-1)</t>
  </si>
  <si>
    <t>(6-3-1)</t>
  </si>
  <si>
    <t>(7-3-1)</t>
  </si>
  <si>
    <t>(8-5-1)</t>
  </si>
  <si>
    <t>(9-5-1)</t>
  </si>
  <si>
    <t>(10-5-1)</t>
  </si>
  <si>
    <t>Full Season Schedule (Including Playoffs)</t>
  </si>
  <si>
    <t>L 9-8</t>
  </si>
  <si>
    <t>W 23-1</t>
  </si>
  <si>
    <t>L 13-4</t>
  </si>
  <si>
    <t>W 20-7</t>
  </si>
  <si>
    <t>L 12-1</t>
  </si>
  <si>
    <t>W 21-3</t>
  </si>
  <si>
    <t>W 10-2</t>
  </si>
  <si>
    <t>T 1-1</t>
  </si>
  <si>
    <t>W 18-5</t>
  </si>
  <si>
    <t>W 21-1</t>
  </si>
  <si>
    <t>L 13-7</t>
  </si>
  <si>
    <t>L 6-5</t>
  </si>
  <si>
    <t>W 13-0</t>
  </si>
  <si>
    <t>W 6-1</t>
  </si>
  <si>
    <t>W 11-3</t>
  </si>
  <si>
    <t>W 7-3</t>
  </si>
  <si>
    <t>W 18-0</t>
  </si>
  <si>
    <t>L 18-10</t>
  </si>
  <si>
    <t>L 10-3</t>
  </si>
  <si>
    <t>(3-3)</t>
  </si>
  <si>
    <t>(8-3-1)</t>
  </si>
  <si>
    <t>(8-4-1)</t>
  </si>
  <si>
    <t>Eliminated from the Playoffs</t>
  </si>
  <si>
    <t>ALL 2010 Game Results and Statistics</t>
  </si>
  <si>
    <t>First Round of the Playoffs</t>
  </si>
  <si>
    <t>Round Robin Playoff Begins</t>
  </si>
  <si>
    <t>2011 Season Opener</t>
  </si>
  <si>
    <t xml:space="preserve">W 15-4 </t>
  </si>
  <si>
    <t>W 20-1</t>
  </si>
  <si>
    <t>W 18-7</t>
  </si>
  <si>
    <t>W 5-0</t>
  </si>
  <si>
    <t>L 3-1</t>
  </si>
  <si>
    <t>W 11-0</t>
  </si>
  <si>
    <t>W 9-2</t>
  </si>
  <si>
    <t>W 7-0</t>
  </si>
  <si>
    <t>L 10-4</t>
  </si>
  <si>
    <t>(10-3-1)</t>
  </si>
  <si>
    <t>(11-3-1)</t>
  </si>
  <si>
    <t>(12-3-1)</t>
  </si>
  <si>
    <t>L 7-3</t>
  </si>
  <si>
    <t>W 19-0</t>
  </si>
  <si>
    <t>W 18-9</t>
  </si>
  <si>
    <t>W 12-6</t>
  </si>
  <si>
    <t xml:space="preserve">White Sox </t>
  </si>
  <si>
    <t>(8-0)</t>
  </si>
  <si>
    <t>(9-0)</t>
  </si>
  <si>
    <t xml:space="preserve">Nationals </t>
  </si>
  <si>
    <t>(9-1)</t>
  </si>
  <si>
    <t>(9-1-1)</t>
  </si>
  <si>
    <t>(9-2-1)</t>
  </si>
  <si>
    <t>(10-2-1)</t>
  </si>
  <si>
    <t>W 7-2</t>
  </si>
  <si>
    <t>W 4-0</t>
  </si>
  <si>
    <t>ALL 2011 Game Results and Statistics</t>
  </si>
  <si>
    <t>W 16-6</t>
  </si>
  <si>
    <t>W 13-2</t>
  </si>
  <si>
    <t>W 23-4</t>
  </si>
  <si>
    <t>W 7-5</t>
  </si>
  <si>
    <t>L 9-3</t>
  </si>
  <si>
    <t>(11-5-1), (1-0)</t>
  </si>
  <si>
    <t>(12-5-1), (2-0)</t>
  </si>
  <si>
    <t>(13-5-1), (3-0)</t>
  </si>
  <si>
    <t>(13-6-1), (3-1)</t>
  </si>
  <si>
    <t>(13-7-1), (3-2)</t>
  </si>
  <si>
    <t>Round Robin Playoffs Begin</t>
  </si>
  <si>
    <t>Semi Finals</t>
  </si>
  <si>
    <t>Finals</t>
  </si>
  <si>
    <t>2012 Champions</t>
  </si>
  <si>
    <t>(13-3-1), (1-0)</t>
  </si>
  <si>
    <t>(14-3-1), (2-0)</t>
  </si>
  <si>
    <t>(14-4-1), (2-1)</t>
  </si>
  <si>
    <t>(15-4-1), (3-1)</t>
  </si>
  <si>
    <t>(16-4-1), (4-1)</t>
  </si>
  <si>
    <t>(17-4-1), (5-1)</t>
  </si>
  <si>
    <t>(17-5-1), (5-2)</t>
  </si>
  <si>
    <t>(18-5-1), (6-2)</t>
  </si>
  <si>
    <t>(19-5-1), (7-2)</t>
  </si>
  <si>
    <t>(20-5-1), (8-2)</t>
  </si>
  <si>
    <t>ALL STAR BREAK</t>
  </si>
  <si>
    <t>All Star Break</t>
  </si>
  <si>
    <t>Regular Season Totals Up-To-Date</t>
  </si>
  <si>
    <t>T 2-2</t>
  </si>
  <si>
    <t>(8-0-1)</t>
  </si>
  <si>
    <t>2012 Season Opener</t>
  </si>
  <si>
    <t>W 6-5</t>
  </si>
  <si>
    <t>(9-0-1)</t>
  </si>
  <si>
    <t>(10-0-1)</t>
  </si>
  <si>
    <t>W (14-4)</t>
  </si>
  <si>
    <t>(11-0-1)</t>
  </si>
  <si>
    <t>W (5-1)</t>
  </si>
  <si>
    <t>(12-0-1)</t>
  </si>
  <si>
    <t>(13-0-1)</t>
  </si>
  <si>
    <t>(14-0-1)</t>
  </si>
  <si>
    <t>W 17-5)</t>
  </si>
  <si>
    <t>W (32-3)</t>
  </si>
  <si>
    <t>W (11-1)</t>
  </si>
  <si>
    <t xml:space="preserve">JULY 28TH, 2012 </t>
  </si>
  <si>
    <t>THORNHILL BASEBALL ALL STAR WEEKEND</t>
  </si>
  <si>
    <t>2012 All Star Break</t>
  </si>
  <si>
    <t>W (7-0)</t>
  </si>
  <si>
    <t>(15-0-1)</t>
  </si>
  <si>
    <t>(16-0-1)</t>
  </si>
  <si>
    <t>W (11-10)</t>
  </si>
  <si>
    <t>(16-1-1)</t>
  </si>
  <si>
    <t>August 6th, 2012</t>
  </si>
  <si>
    <t>L (14-10)</t>
  </si>
  <si>
    <t>W (13-4)</t>
  </si>
  <si>
    <t>(17-1-1)</t>
  </si>
  <si>
    <t>W (8-4)</t>
  </si>
  <si>
    <t>(18-1-1)</t>
  </si>
  <si>
    <t>Playoffs</t>
  </si>
  <si>
    <t>Field</t>
  </si>
  <si>
    <t>Wesmount</t>
  </si>
  <si>
    <t>August 19th, 2012</t>
  </si>
  <si>
    <t>August 26th, 2012</t>
  </si>
  <si>
    <t>August 30th, 2012</t>
  </si>
  <si>
    <t>Playoff Quarterfinals - Game 1</t>
  </si>
  <si>
    <t>Playoff Quarterfinals - Game 2</t>
  </si>
  <si>
    <t>September 9th, 2012</t>
  </si>
  <si>
    <t>Playoff Semi Finals - Game 1</t>
  </si>
  <si>
    <t>Playoff Totals Up-To-Date</t>
  </si>
  <si>
    <t>September 12th, 2012</t>
  </si>
  <si>
    <t>Playoff Semi Finals - Game 2</t>
  </si>
  <si>
    <t>September 16th, 2012</t>
  </si>
  <si>
    <t>Playoff Semi Finals - Game 3</t>
  </si>
  <si>
    <t xml:space="preserve">September 19th, 2012 </t>
  </si>
  <si>
    <t>September 23rd, 2012</t>
  </si>
  <si>
    <t>L 4-2</t>
  </si>
  <si>
    <t>W 16-0</t>
  </si>
  <si>
    <t>W 8-2</t>
  </si>
  <si>
    <t>W 4-2</t>
  </si>
  <si>
    <t>W 8-7</t>
  </si>
  <si>
    <t>Championship Finals - Game 1</t>
  </si>
  <si>
    <t>W 9-5</t>
  </si>
  <si>
    <t>ROCKIES WIN CHAMPIONSHIP</t>
  </si>
  <si>
    <t>ALL 2012 Game Results and Statistics</t>
  </si>
  <si>
    <t>(19-1-1), (1-0)</t>
  </si>
  <si>
    <t>(20-1-1), (2-0)</t>
  </si>
  <si>
    <t>(20-2-1), (2-1)</t>
  </si>
  <si>
    <t>(21-2-1), (3-1)</t>
  </si>
  <si>
    <t>(22-2-1), (4-1)</t>
  </si>
  <si>
    <t>(23-2-1), (4-1)</t>
  </si>
  <si>
    <t>(24-2-1), (6-1)</t>
  </si>
  <si>
    <t>Welcome to the 2013 Thornhill Rockies Statistics Page!</t>
  </si>
  <si>
    <t>Welcome to The 2013 Thornhill Rockies Statistics Page</t>
  </si>
  <si>
    <t>Last 3 Games - Box Scores</t>
  </si>
  <si>
    <t>Braves</t>
  </si>
  <si>
    <t>D-Backs</t>
  </si>
  <si>
    <t>W 16 - 4</t>
  </si>
  <si>
    <t>W 8 - 3</t>
  </si>
  <si>
    <t>1-0</t>
  </si>
  <si>
    <t>1 - 0</t>
  </si>
  <si>
    <t>2 - 0</t>
  </si>
  <si>
    <t>Box Score - Last Game Statistics</t>
  </si>
  <si>
    <t>Game Recap</t>
  </si>
  <si>
    <t>ALL 2013 Game Results and Statistics</t>
  </si>
  <si>
    <t>MAY 5TH, 2013 - VS. PADRES</t>
  </si>
  <si>
    <t>Decision WP: Jon Maningas (1-0)</t>
  </si>
  <si>
    <t>Chris Ruberto</t>
  </si>
  <si>
    <t>MAY 3RD, 2013 - VS. ORIOLES</t>
  </si>
  <si>
    <t>May 3rd, 2013</t>
  </si>
  <si>
    <t>May 5th, 2013</t>
  </si>
  <si>
    <t>May 9th, 2013</t>
  </si>
  <si>
    <t>May 12th, 2013</t>
  </si>
  <si>
    <t>May 16th, 2013</t>
  </si>
  <si>
    <t>May 23rd, 2013</t>
  </si>
  <si>
    <t>May 29th, 2013</t>
  </si>
  <si>
    <t>June 2nd, 2013</t>
  </si>
  <si>
    <t>Diamondbacks</t>
  </si>
  <si>
    <t>June 9th, 2013</t>
  </si>
  <si>
    <t>June 16th, 2013</t>
  </si>
  <si>
    <t>June 17th, 2013</t>
  </si>
  <si>
    <t>June 20th, 2013</t>
  </si>
  <si>
    <t>June 24th, 2013</t>
  </si>
  <si>
    <t>July 4th, 2013</t>
  </si>
  <si>
    <t>July 14th, 2013</t>
  </si>
  <si>
    <t>July 21st, 2013</t>
  </si>
  <si>
    <t>July 22nd, 2013</t>
  </si>
  <si>
    <t>July 28th, 2013</t>
  </si>
  <si>
    <t>August 8th, 2013</t>
  </si>
  <si>
    <t>2013 Season Opener</t>
  </si>
  <si>
    <t>Regular Season Schedule</t>
  </si>
  <si>
    <t>Rockies defeat Orioles, 16-4</t>
  </si>
  <si>
    <t>Decision WP: Paolo Marcello (1-0)</t>
  </si>
  <si>
    <t>Rockies defeat Padres, 8-3</t>
  </si>
  <si>
    <t>MAY 9TH - ROCKIES @ ATHLETICS - BISHOPS CROSS</t>
  </si>
  <si>
    <t>Rockies defeat Athletics, 25-1</t>
  </si>
  <si>
    <t>Decision WP: Paolo Marcello (2-0)</t>
  </si>
  <si>
    <t>F</t>
  </si>
  <si>
    <t>W 25 - 1</t>
  </si>
  <si>
    <t>3-0</t>
  </si>
  <si>
    <t>3 - 0</t>
  </si>
  <si>
    <t>5 - 0</t>
  </si>
  <si>
    <t>4 - 0</t>
  </si>
  <si>
    <t>W 19 - 1</t>
  </si>
  <si>
    <t>W 16 - 5</t>
  </si>
  <si>
    <t>MAY 12TH - ATHLETICS @ ROCKIES - WESTMOUNT</t>
  </si>
  <si>
    <t>Rockies defeat Athletics, 19-1</t>
  </si>
  <si>
    <t>Decision WP: Jon Maningas 2-0</t>
  </si>
  <si>
    <t>2-0</t>
  </si>
  <si>
    <t>4-0</t>
  </si>
  <si>
    <t>MAY 16TH - ATHLETICS @ ROCKIES - WESTMOUNT</t>
  </si>
  <si>
    <t>Rockies defeat Phillies, 16-5</t>
  </si>
  <si>
    <t>Decision: WP Michael Simone (1-0)</t>
  </si>
  <si>
    <t>5-0</t>
  </si>
  <si>
    <t>T 7 - 7</t>
  </si>
  <si>
    <t>5 - 0 - 1</t>
  </si>
  <si>
    <t>MAY 23RD - Rockies @ Braves - WESTMOUNT</t>
  </si>
  <si>
    <t>Rockies tie Braves, 7-7</t>
  </si>
  <si>
    <t>No Decision</t>
  </si>
  <si>
    <t>5-0-1</t>
  </si>
  <si>
    <t xml:space="preserve">L 7 - 2 </t>
  </si>
  <si>
    <t>5 - 1 - 1</t>
  </si>
  <si>
    <t>MAY 29TH - Rockies @ Yankees, Westmount</t>
  </si>
  <si>
    <t>Yankees defeat the Rockies 7-2</t>
  </si>
  <si>
    <t>LP: Daniel Simone (0-1)</t>
  </si>
  <si>
    <t>L 7 - 2</t>
  </si>
  <si>
    <t>5-1-1</t>
  </si>
  <si>
    <t>W 22 - 2</t>
  </si>
  <si>
    <t>6-1-1</t>
  </si>
  <si>
    <t>6 - 1 - 1</t>
  </si>
  <si>
    <t>Rockies defeat Diamondbacks, 22-2</t>
  </si>
  <si>
    <t>WP: Paul DiGiandomenico (1-0)</t>
  </si>
  <si>
    <t>JUNE 2ND, 2013 - Diamondbacks @ Rockies, Westmount</t>
  </si>
  <si>
    <t xml:space="preserve">W 8  - 4 </t>
  </si>
  <si>
    <t>7 - 1 - 1</t>
  </si>
  <si>
    <t>WP: Paolo Marcello (3-0)</t>
  </si>
  <si>
    <t>Rockies defeat Dodgers, 8-4</t>
  </si>
  <si>
    <t>JUNE 9TH, 2013 - @ Dodgers, Concord Regional #2</t>
  </si>
  <si>
    <t>W 8 - 4</t>
  </si>
  <si>
    <t>7-1-1</t>
  </si>
  <si>
    <t>L 14 - 2</t>
  </si>
  <si>
    <t>T 2 - 2</t>
  </si>
  <si>
    <t>W 11 - 4</t>
  </si>
  <si>
    <t>W 11 - 5</t>
  </si>
  <si>
    <t>7-2-1</t>
  </si>
  <si>
    <t>7-2-2</t>
  </si>
  <si>
    <t>8-2-2</t>
  </si>
  <si>
    <t>Rockies lose to Blue Jays, 14-2</t>
  </si>
  <si>
    <t>LP: Mike Simone (1-1)</t>
  </si>
  <si>
    <t>JUNE 16TH - Rockies @ Blue Jays, Bishops Cross</t>
  </si>
  <si>
    <t>7 - 2 - 1</t>
  </si>
  <si>
    <t>7 - 2 - 2</t>
  </si>
  <si>
    <t>8 - 2 - 2</t>
  </si>
  <si>
    <t>JUNE 17TH - Blue Jays @ Rockies, Concord Regional</t>
  </si>
  <si>
    <t>Rockies Tie Blue Jays, 2-2</t>
  </si>
  <si>
    <t>JUNE 20TH - Rockies @ Red Sox, Westmount</t>
  </si>
  <si>
    <t>Rockies defeat Red Sox, 11-5</t>
  </si>
  <si>
    <t>WP: Jon Maningas (3-0)</t>
  </si>
  <si>
    <t>W 10 - 3</t>
  </si>
  <si>
    <t>9 - 2 - 2</t>
  </si>
  <si>
    <t>JUNE 24TH - Yankees @ Rockies, Concord Regional</t>
  </si>
  <si>
    <t>Rockies defeat Yankees, 10-3</t>
  </si>
  <si>
    <t>WP: Paolo Marcello (4-0)</t>
  </si>
  <si>
    <t>9-2-2</t>
  </si>
  <si>
    <t>W 9 - 5</t>
  </si>
  <si>
    <t>10 - 2 - 2</t>
  </si>
  <si>
    <t>JULY 4TH - Red Sox @ Rockies, Bishops Cross</t>
  </si>
  <si>
    <t>WP: Mike Simone (2-1)</t>
  </si>
  <si>
    <t>Rockies defeat Red Sox, 9-5</t>
  </si>
  <si>
    <t>10-2-2</t>
  </si>
  <si>
    <t>L 5 - 3</t>
  </si>
  <si>
    <t>10 - 3 - 2</t>
  </si>
  <si>
    <t xml:space="preserve">W 9 - 1 </t>
  </si>
  <si>
    <t>11 - 3 - 2</t>
  </si>
  <si>
    <t>10-3-2</t>
  </si>
  <si>
    <t>W 9 -1</t>
  </si>
  <si>
    <t>11-3-2</t>
  </si>
  <si>
    <t>Padres defeat Rockies, 5-3</t>
  </si>
  <si>
    <t>LP: Daniel Simone (0-2)</t>
  </si>
  <si>
    <t>JULY 14TH - Padres @ Rockies, Westmount</t>
  </si>
  <si>
    <t>JULY 21ST - Dodgers @ Rockies, Bishops Cross</t>
  </si>
  <si>
    <t>WP: Paolo Marcello (5-0)</t>
  </si>
  <si>
    <t>Rockies defeat Dodgers, 9-1</t>
  </si>
  <si>
    <t>W 13 - 0</t>
  </si>
  <si>
    <t>12 - 3 - 2</t>
  </si>
  <si>
    <t>July 22nd - Rockies @ Diamondbacks, Concord Regional</t>
  </si>
  <si>
    <t>WP: Mike Simone (3-1)</t>
  </si>
  <si>
    <t>Rockies defeat Diamondbacks, 13-0</t>
  </si>
  <si>
    <t>W 15 - 2</t>
  </si>
  <si>
    <t>13 - 3 - 2</t>
  </si>
  <si>
    <t>July 28th - Rockies @ Orioles, Concord Regional</t>
  </si>
  <si>
    <t>Rockies defeat Orioles, 15-2</t>
  </si>
  <si>
    <t>WP: Paul DiGiandomenico (2-0)</t>
  </si>
  <si>
    <t>12-3-2</t>
  </si>
  <si>
    <t>13-3-2</t>
  </si>
  <si>
    <t>August 11th. 2013</t>
  </si>
  <si>
    <t>August 15th, 2013</t>
  </si>
  <si>
    <t>August 18th, 2013</t>
  </si>
  <si>
    <t>All Star Weekend</t>
  </si>
  <si>
    <t>L 6 - 3</t>
  </si>
  <si>
    <t>13 - 4 - 2</t>
  </si>
  <si>
    <t>Updated Statistics for every game of the 2013 season.</t>
  </si>
  <si>
    <t>August 8th - Braves @ Rockies, Bishops Cross</t>
  </si>
  <si>
    <t>Braves defeat Rockies, 6-3</t>
  </si>
  <si>
    <t>LP: Mike Simone (3-2)</t>
  </si>
  <si>
    <t>13-4-2</t>
  </si>
  <si>
    <t>W 7 - 3</t>
  </si>
  <si>
    <t>14 - 4 - 2</t>
  </si>
  <si>
    <t>August 11th - White Sox @ Rockies, Bishops Cross</t>
  </si>
  <si>
    <t>Rockies defeat White Sox, 7-3</t>
  </si>
  <si>
    <t>WP: Jon Maningas (4-0)</t>
  </si>
  <si>
    <t>14-4-2</t>
  </si>
  <si>
    <t>15 - 4 - 2</t>
  </si>
  <si>
    <t>W 2 - 0</t>
  </si>
  <si>
    <t>16 - 4 - 2</t>
  </si>
  <si>
    <t>W 10 - 5</t>
  </si>
  <si>
    <t>August 18th - @ White Sox</t>
  </si>
  <si>
    <t>August 25th - vs. Phillies</t>
  </si>
  <si>
    <t>August 15th - Rockies @ White Sox, Concord Regional</t>
  </si>
  <si>
    <t>Rockies defeat White Sox, 8-0</t>
  </si>
  <si>
    <t>FIRST ROUND OF THE PLAYOFFS</t>
  </si>
  <si>
    <t>W 8 - 1</t>
  </si>
  <si>
    <t>WP: Daniel Simone (1-2)</t>
  </si>
  <si>
    <t>W 8 -1</t>
  </si>
  <si>
    <t>15-4-2</t>
  </si>
  <si>
    <t>16-4-2</t>
  </si>
  <si>
    <t>Last Regular Season Game</t>
  </si>
  <si>
    <t>August 18th - Phillies @ Rockies, Westmount</t>
  </si>
  <si>
    <t>Rockies defeat Phillies, 2-0</t>
  </si>
  <si>
    <t>WP: Paolo Marcello (6-0)</t>
  </si>
  <si>
    <t>Playoff Schedule</t>
  </si>
  <si>
    <t>2013 Playoff Statistics</t>
  </si>
  <si>
    <t>Rockies defeat Phillies, 10-6</t>
  </si>
  <si>
    <t>August 25th, 2013</t>
  </si>
  <si>
    <t>W 10 - 6</t>
  </si>
  <si>
    <t>1-0, Lead Series 1-0</t>
  </si>
  <si>
    <t>August 28th, 2013</t>
  </si>
  <si>
    <t>Game 2</t>
  </si>
  <si>
    <t>Playoff Totals Up To Date</t>
  </si>
  <si>
    <t>Regular Season Up-To-Date</t>
  </si>
  <si>
    <t>W 10 - 8</t>
  </si>
  <si>
    <t>2-0, Win Series</t>
  </si>
  <si>
    <t>Rockies Advance to the Semi Finals, Win Series 2-0</t>
  </si>
  <si>
    <t>?</t>
  </si>
  <si>
    <t>August 28th - @ Phillies</t>
  </si>
  <si>
    <t>August 28th - Rockies @ Phillies, Game 2 of the QuarterFinals, Bishops Cross</t>
  </si>
  <si>
    <t>Rockies defeat Phillies, 10-8</t>
  </si>
  <si>
    <t>WP: Michael Simone (1-0)</t>
  </si>
  <si>
    <t>August 25th - Phillies @ Rockies, Game 1 of the QuarterFinals, Westmount</t>
  </si>
  <si>
    <t>WP: Paolo Marcello (1-0)</t>
  </si>
  <si>
    <t>Rockies Advance to the Semi Finals</t>
  </si>
  <si>
    <t>September 8th, 2013</t>
  </si>
  <si>
    <t>Semi Finals Series, Game 1</t>
  </si>
  <si>
    <t>Quarter Finals Series, Game 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</si>
</sst>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[$-409]mmmm\ d\,\ 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20"/>
      <color rgb="FF7030A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0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6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right"/>
    </xf>
    <xf numFmtId="0" fontId="4" fillId="0" borderId="0" xfId="0" applyFont="1"/>
    <xf numFmtId="0" fontId="2" fillId="2" borderId="0" xfId="0" applyFont="1" applyFill="1"/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9" fillId="0" borderId="4" xfId="0" applyNumberFormat="1" applyFont="1" applyBorder="1"/>
    <xf numFmtId="164" fontId="9" fillId="0" borderId="0" xfId="0" applyNumberFormat="1" applyFont="1" applyBorder="1"/>
    <xf numFmtId="0" fontId="9" fillId="0" borderId="0" xfId="0" applyFont="1" applyBorder="1"/>
    <xf numFmtId="0" fontId="9" fillId="0" borderId="5" xfId="0" applyFont="1" applyBorder="1"/>
    <xf numFmtId="164" fontId="0" fillId="0" borderId="4" xfId="0" applyNumberFormat="1" applyFont="1" applyBorder="1"/>
    <xf numFmtId="164" fontId="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2" borderId="8" xfId="0" applyFont="1" applyFill="1" applyBorder="1"/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6" fillId="0" borderId="0" xfId="0" applyFont="1"/>
    <xf numFmtId="164" fontId="0" fillId="0" borderId="0" xfId="1" applyNumberFormat="1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/>
    <xf numFmtId="2" fontId="0" fillId="0" borderId="4" xfId="0" applyNumberFormat="1" applyFont="1" applyBorder="1"/>
    <xf numFmtId="1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/>
    <xf numFmtId="0" fontId="10" fillId="0" borderId="0" xfId="0" applyFont="1" applyBorder="1"/>
    <xf numFmtId="0" fontId="10" fillId="0" borderId="4" xfId="0" applyFont="1" applyBorder="1"/>
    <xf numFmtId="0" fontId="9" fillId="0" borderId="3" xfId="0" applyFont="1" applyBorder="1"/>
    <xf numFmtId="0" fontId="9" fillId="0" borderId="2" xfId="0" applyFont="1" applyBorder="1"/>
    <xf numFmtId="165" fontId="9" fillId="0" borderId="2" xfId="0" applyNumberFormat="1" applyFont="1" applyBorder="1"/>
    <xf numFmtId="2" fontId="9" fillId="0" borderId="2" xfId="0" applyNumberFormat="1" applyFont="1" applyBorder="1"/>
    <xf numFmtId="0" fontId="9" fillId="0" borderId="1" xfId="0" applyFont="1" applyBorder="1"/>
    <xf numFmtId="0" fontId="2" fillId="2" borderId="5" xfId="0" applyFont="1" applyFill="1" applyBorder="1"/>
    <xf numFmtId="1" fontId="9" fillId="0" borderId="2" xfId="0" applyNumberFormat="1" applyFont="1" applyBorder="1"/>
    <xf numFmtId="0" fontId="5" fillId="0" borderId="0" xfId="0" applyFont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2" borderId="0" xfId="0" applyFont="1" applyFill="1"/>
    <xf numFmtId="16" fontId="10" fillId="0" borderId="0" xfId="0" applyNumberFormat="1" applyFont="1"/>
    <xf numFmtId="166" fontId="0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2" borderId="0" xfId="0" applyFont="1" applyFill="1" applyBorder="1"/>
    <xf numFmtId="2" fontId="9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" fontId="0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Font="1" applyBorder="1"/>
    <xf numFmtId="0" fontId="0" fillId="0" borderId="5" xfId="0" applyBorder="1"/>
    <xf numFmtId="165" fontId="9" fillId="0" borderId="0" xfId="0" applyNumberFormat="1" applyFont="1" applyBorder="1" applyAlignment="1">
      <alignment horizontal="center"/>
    </xf>
    <xf numFmtId="0" fontId="5" fillId="3" borderId="9" xfId="0" applyFont="1" applyFill="1" applyBorder="1"/>
    <xf numFmtId="0" fontId="0" fillId="3" borderId="10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16" fontId="0" fillId="0" borderId="3" xfId="0" applyNumberForma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 applyAlignment="1">
      <alignment horizontal="right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4" borderId="9" xfId="0" applyFont="1" applyFill="1" applyBorder="1"/>
    <xf numFmtId="0" fontId="0" fillId="4" borderId="10" xfId="0" applyFont="1" applyFill="1" applyBorder="1"/>
    <xf numFmtId="0" fontId="0" fillId="4" borderId="11" xfId="0" applyFont="1" applyFill="1" applyBorder="1"/>
    <xf numFmtId="1" fontId="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" fontId="0" fillId="0" borderId="5" xfId="0" applyNumberFormat="1" applyBorder="1" applyAlignment="1">
      <alignment horizontal="left"/>
    </xf>
    <xf numFmtId="0" fontId="9" fillId="0" borderId="7" xfId="0" applyFont="1" applyBorder="1"/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" fillId="5" borderId="0" xfId="0" applyFont="1" applyFill="1" applyBorder="1"/>
    <xf numFmtId="164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6" fontId="10" fillId="0" borderId="0" xfId="0" applyNumberFormat="1" applyFont="1" applyAlignment="1">
      <alignment horizontal="left"/>
    </xf>
    <xf numFmtId="0" fontId="0" fillId="0" borderId="5" xfId="0" applyFont="1" applyFill="1" applyBorder="1"/>
    <xf numFmtId="165" fontId="0" fillId="0" borderId="0" xfId="0" applyNumberFormat="1" applyAlignment="1">
      <alignment horizontal="center"/>
    </xf>
    <xf numFmtId="0" fontId="10" fillId="3" borderId="9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3" borderId="0" xfId="0" applyFont="1" applyFill="1"/>
    <xf numFmtId="0" fontId="0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8" xfId="0" applyFont="1" applyFill="1" applyBorder="1"/>
    <xf numFmtId="0" fontId="0" fillId="3" borderId="0" xfId="0" applyNumberFormat="1" applyFill="1" applyAlignment="1">
      <alignment horizontal="center"/>
    </xf>
    <xf numFmtId="0" fontId="1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8" xfId="0" applyFont="1" applyBorder="1" applyAlignment="1"/>
    <xf numFmtId="49" fontId="0" fillId="0" borderId="1" xfId="0" applyNumberFormat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0" fillId="3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" fontId="0" fillId="0" borderId="15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0" fillId="0" borderId="0" xfId="0" applyNumberFormat="1"/>
    <xf numFmtId="16" fontId="3" fillId="0" borderId="0" xfId="0" applyNumberFormat="1" applyFont="1"/>
    <xf numFmtId="16" fontId="0" fillId="0" borderId="0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zoomScale="70" zoomScaleNormal="70" workbookViewId="0">
      <selection activeCell="H24" sqref="H24"/>
    </sheetView>
  </sheetViews>
  <sheetFormatPr defaultRowHeight="15"/>
  <cols>
    <col min="1" max="1" width="15.7109375" style="5" customWidth="1"/>
    <col min="2" max="9" width="5.7109375" style="5" customWidth="1"/>
    <col min="10" max="10" width="5.28515625" style="5" customWidth="1"/>
    <col min="11" max="11" width="9" style="6" customWidth="1"/>
    <col min="12" max="12" width="14.7109375" style="6" customWidth="1"/>
    <col min="13" max="14" width="10.7109375" style="6" customWidth="1"/>
    <col min="15" max="15" width="10.5703125" style="6" bestFit="1" customWidth="1"/>
    <col min="16" max="16" width="12.85546875" style="6" bestFit="1" customWidth="1"/>
    <col min="17" max="17" width="9.140625" style="6"/>
    <col min="18" max="18" width="14.7109375" style="5" customWidth="1"/>
    <col min="19" max="20" width="9.140625" style="5"/>
    <col min="21" max="22" width="9.140625" style="6"/>
    <col min="23" max="16384" width="9.140625" style="5"/>
  </cols>
  <sheetData>
    <row r="1" spans="1:24" ht="26.25">
      <c r="A1" s="1" t="s">
        <v>287</v>
      </c>
    </row>
    <row r="2" spans="1:24" ht="15.75" thickBot="1"/>
    <row r="3" spans="1:24">
      <c r="A3" s="183" t="s">
        <v>286</v>
      </c>
      <c r="B3" s="90"/>
      <c r="C3" s="90"/>
      <c r="D3" s="90"/>
      <c r="E3" s="90"/>
      <c r="F3" s="90"/>
      <c r="G3" s="90"/>
      <c r="H3" s="90"/>
      <c r="I3" s="90"/>
      <c r="J3" s="90"/>
      <c r="K3" s="83" t="s">
        <v>11</v>
      </c>
      <c r="L3" s="31"/>
      <c r="M3" s="84" t="s">
        <v>16</v>
      </c>
      <c r="N3" s="84" t="s">
        <v>17</v>
      </c>
      <c r="O3" s="84" t="s">
        <v>12</v>
      </c>
      <c r="P3" s="85" t="s">
        <v>18</v>
      </c>
      <c r="Q3" s="102" t="s">
        <v>253</v>
      </c>
      <c r="R3" s="103" t="s">
        <v>254</v>
      </c>
      <c r="S3" s="103" t="s">
        <v>16</v>
      </c>
      <c r="T3" s="103" t="s">
        <v>17</v>
      </c>
      <c r="U3" s="103" t="s">
        <v>12</v>
      </c>
      <c r="V3" s="104" t="s">
        <v>18</v>
      </c>
    </row>
    <row r="4" spans="1:24">
      <c r="A4" s="91" t="s">
        <v>435</v>
      </c>
      <c r="B4" s="42"/>
      <c r="C4" s="42"/>
      <c r="D4" s="42"/>
      <c r="E4" s="42"/>
      <c r="F4" s="42"/>
      <c r="G4" s="42"/>
      <c r="H4" s="42"/>
      <c r="I4" s="42"/>
      <c r="J4" s="42"/>
      <c r="K4" s="86">
        <v>41397</v>
      </c>
      <c r="L4" s="48" t="s">
        <v>14</v>
      </c>
      <c r="M4" s="87" t="s">
        <v>10</v>
      </c>
      <c r="N4" s="48" t="s">
        <v>25</v>
      </c>
      <c r="O4" s="132" t="s">
        <v>291</v>
      </c>
      <c r="P4" s="181" t="s">
        <v>294</v>
      </c>
      <c r="Q4" s="106"/>
      <c r="R4" s="42"/>
      <c r="S4" s="42"/>
      <c r="T4" s="42"/>
      <c r="U4" s="40"/>
      <c r="V4" s="78"/>
    </row>
    <row r="5" spans="1:24">
      <c r="K5" s="86">
        <v>41399</v>
      </c>
      <c r="L5" s="48" t="s">
        <v>15</v>
      </c>
      <c r="M5" s="48" t="s">
        <v>28</v>
      </c>
      <c r="N5" s="87" t="s">
        <v>10</v>
      </c>
      <c r="O5" s="130" t="s">
        <v>292</v>
      </c>
      <c r="P5" s="181" t="s">
        <v>295</v>
      </c>
      <c r="Q5" s="64" t="s">
        <v>454</v>
      </c>
    </row>
    <row r="6" spans="1:24">
      <c r="K6" s="86">
        <v>41403</v>
      </c>
      <c r="L6" s="88" t="s">
        <v>15</v>
      </c>
      <c r="M6" s="48" t="s">
        <v>9</v>
      </c>
      <c r="N6" s="87" t="s">
        <v>10</v>
      </c>
      <c r="O6" s="88" t="s">
        <v>332</v>
      </c>
      <c r="P6" s="181" t="s">
        <v>334</v>
      </c>
    </row>
    <row r="7" spans="1:24">
      <c r="A7" s="21" t="s">
        <v>288</v>
      </c>
      <c r="B7" s="42"/>
      <c r="C7" s="42"/>
      <c r="D7" s="42"/>
      <c r="E7" s="42"/>
      <c r="F7" s="42"/>
      <c r="G7" s="42"/>
      <c r="H7" s="42"/>
      <c r="I7" s="42"/>
      <c r="J7" s="42"/>
      <c r="K7" s="86">
        <v>41406</v>
      </c>
      <c r="L7" s="48" t="s">
        <v>13</v>
      </c>
      <c r="M7" s="87" t="s">
        <v>10</v>
      </c>
      <c r="N7" s="48" t="s">
        <v>9</v>
      </c>
      <c r="O7" s="88" t="s">
        <v>337</v>
      </c>
      <c r="P7" s="181" t="s">
        <v>336</v>
      </c>
      <c r="Q7" s="133">
        <v>41511</v>
      </c>
      <c r="R7" s="122" t="s">
        <v>13</v>
      </c>
      <c r="S7" s="122" t="s">
        <v>10</v>
      </c>
      <c r="T7" s="122" t="s">
        <v>27</v>
      </c>
      <c r="U7" s="122" t="s">
        <v>449</v>
      </c>
      <c r="V7" s="89" t="s">
        <v>294</v>
      </c>
    </row>
    <row r="8" spans="1:24">
      <c r="J8" s="42"/>
      <c r="K8" s="86">
        <v>41410</v>
      </c>
      <c r="L8" s="48" t="s">
        <v>13</v>
      </c>
      <c r="M8" s="48" t="s">
        <v>27</v>
      </c>
      <c r="N8" s="87" t="s">
        <v>10</v>
      </c>
      <c r="O8" s="88" t="s">
        <v>338</v>
      </c>
      <c r="P8" s="181" t="s">
        <v>335</v>
      </c>
      <c r="Q8" s="86">
        <v>41514</v>
      </c>
      <c r="R8" s="122" t="s">
        <v>14</v>
      </c>
      <c r="S8" s="122" t="s">
        <v>27</v>
      </c>
      <c r="T8" s="122" t="s">
        <v>10</v>
      </c>
      <c r="U8" s="88" t="s">
        <v>474</v>
      </c>
      <c r="V8" s="89" t="s">
        <v>295</v>
      </c>
    </row>
    <row r="9" spans="1:24">
      <c r="K9" s="86">
        <v>41417</v>
      </c>
      <c r="L9" s="88" t="s">
        <v>13</v>
      </c>
      <c r="M9" s="48" t="s">
        <v>289</v>
      </c>
      <c r="N9" s="87" t="s">
        <v>10</v>
      </c>
      <c r="O9" s="88" t="s">
        <v>348</v>
      </c>
      <c r="P9" s="181" t="s">
        <v>349</v>
      </c>
      <c r="Q9" s="86"/>
      <c r="R9" s="122"/>
      <c r="S9" s="110"/>
      <c r="T9" s="122"/>
      <c r="U9" s="88"/>
      <c r="V9" s="89"/>
    </row>
    <row r="10" spans="1:24">
      <c r="A10" s="194" t="s">
        <v>450</v>
      </c>
      <c r="K10" s="86">
        <v>41423</v>
      </c>
      <c r="L10" s="48" t="s">
        <v>13</v>
      </c>
      <c r="M10" s="48" t="s">
        <v>26</v>
      </c>
      <c r="N10" s="87" t="s">
        <v>10</v>
      </c>
      <c r="O10" s="88" t="s">
        <v>354</v>
      </c>
      <c r="P10" s="181" t="s">
        <v>355</v>
      </c>
      <c r="Q10" s="133" t="s">
        <v>476</v>
      </c>
      <c r="R10" s="122"/>
      <c r="S10" s="110"/>
      <c r="T10" s="122"/>
      <c r="U10" s="88"/>
      <c r="V10" s="89"/>
    </row>
    <row r="11" spans="1:24">
      <c r="A11" s="9"/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J11" s="7" t="s">
        <v>331</v>
      </c>
      <c r="K11" s="86">
        <v>41427</v>
      </c>
      <c r="L11" s="88" t="s">
        <v>255</v>
      </c>
      <c r="M11" s="87" t="s">
        <v>10</v>
      </c>
      <c r="N11" s="48" t="s">
        <v>290</v>
      </c>
      <c r="O11" s="88" t="s">
        <v>361</v>
      </c>
      <c r="P11" s="181" t="s">
        <v>363</v>
      </c>
      <c r="Q11" s="123"/>
      <c r="R11" s="122"/>
      <c r="S11" s="110"/>
      <c r="T11" s="122"/>
      <c r="U11" s="88"/>
      <c r="V11" s="89"/>
    </row>
    <row r="12" spans="1:24">
      <c r="A12" s="10" t="s">
        <v>10</v>
      </c>
      <c r="B12" s="6">
        <v>0</v>
      </c>
      <c r="C12" s="6">
        <v>1</v>
      </c>
      <c r="D12" s="6">
        <v>0</v>
      </c>
      <c r="E12" s="6">
        <v>1</v>
      </c>
      <c r="F12" s="6">
        <v>3</v>
      </c>
      <c r="G12" s="6">
        <v>3</v>
      </c>
      <c r="H12" s="129">
        <v>0</v>
      </c>
      <c r="I12" s="6"/>
      <c r="J12" s="160">
        <f>SUM(B12:H12)</f>
        <v>8</v>
      </c>
      <c r="K12" s="86">
        <v>41434</v>
      </c>
      <c r="L12" s="40" t="s">
        <v>14</v>
      </c>
      <c r="M12" s="48" t="s">
        <v>24</v>
      </c>
      <c r="N12" s="87" t="s">
        <v>10</v>
      </c>
      <c r="O12" s="88" t="s">
        <v>367</v>
      </c>
      <c r="P12" s="181" t="s">
        <v>368</v>
      </c>
      <c r="Q12" s="86">
        <v>41525</v>
      </c>
      <c r="R12" s="195" t="s">
        <v>477</v>
      </c>
      <c r="S12" s="48" t="s">
        <v>477</v>
      </c>
      <c r="T12" s="88" t="s">
        <v>477</v>
      </c>
      <c r="U12" s="87"/>
      <c r="V12" s="89"/>
      <c r="W12" s="88"/>
      <c r="X12" s="42"/>
    </row>
    <row r="13" spans="1:24">
      <c r="A13" s="10" t="s">
        <v>21</v>
      </c>
      <c r="B13" s="6">
        <v>0</v>
      </c>
      <c r="C13" s="6">
        <v>0</v>
      </c>
      <c r="D13" s="6">
        <v>0</v>
      </c>
      <c r="E13" s="6">
        <v>1</v>
      </c>
      <c r="F13" s="6">
        <v>0</v>
      </c>
      <c r="G13" s="6">
        <v>0</v>
      </c>
      <c r="H13" s="129">
        <v>0</v>
      </c>
      <c r="I13" s="6"/>
      <c r="J13" s="160">
        <f>SUM(B13:H13)</f>
        <v>1</v>
      </c>
      <c r="K13" s="86">
        <v>41441</v>
      </c>
      <c r="L13" s="88" t="s">
        <v>15</v>
      </c>
      <c r="M13" s="48" t="s">
        <v>23</v>
      </c>
      <c r="N13" s="87" t="s">
        <v>10</v>
      </c>
      <c r="O13" s="88" t="s">
        <v>374</v>
      </c>
      <c r="P13" s="181" t="s">
        <v>384</v>
      </c>
      <c r="Q13" s="86"/>
      <c r="R13" s="122"/>
      <c r="S13" s="110"/>
      <c r="T13" s="108"/>
      <c r="U13" s="88"/>
      <c r="V13" s="89"/>
    </row>
    <row r="14" spans="1:24">
      <c r="K14" s="86">
        <v>41442</v>
      </c>
      <c r="L14" s="88" t="s">
        <v>14</v>
      </c>
      <c r="M14" s="87" t="s">
        <v>10</v>
      </c>
      <c r="N14" s="48" t="s">
        <v>23</v>
      </c>
      <c r="O14" s="88" t="s">
        <v>375</v>
      </c>
      <c r="P14" s="181" t="s">
        <v>385</v>
      </c>
      <c r="Q14" s="86"/>
      <c r="R14" s="122"/>
      <c r="S14" s="110"/>
      <c r="T14" s="108"/>
      <c r="U14" s="88"/>
      <c r="V14" s="89"/>
    </row>
    <row r="15" spans="1:24">
      <c r="A15" s="2" t="s">
        <v>451</v>
      </c>
      <c r="K15" s="86">
        <v>41445</v>
      </c>
      <c r="L15" s="48" t="s">
        <v>13</v>
      </c>
      <c r="M15" s="48" t="s">
        <v>22</v>
      </c>
      <c r="N15" s="87" t="s">
        <v>10</v>
      </c>
      <c r="O15" s="88" t="s">
        <v>376</v>
      </c>
      <c r="P15" s="181" t="s">
        <v>386</v>
      </c>
      <c r="Q15" s="86"/>
      <c r="R15" s="122"/>
      <c r="S15" s="110"/>
      <c r="T15" s="108"/>
      <c r="U15" s="124"/>
      <c r="V15" s="78"/>
    </row>
    <row r="16" spans="1:24">
      <c r="A16" s="9"/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6</v>
      </c>
      <c r="H16" s="9" t="s">
        <v>7</v>
      </c>
      <c r="J16" s="7" t="s">
        <v>331</v>
      </c>
      <c r="K16" s="86">
        <v>41449</v>
      </c>
      <c r="L16" s="48" t="s">
        <v>14</v>
      </c>
      <c r="M16" s="87" t="s">
        <v>10</v>
      </c>
      <c r="N16" s="48" t="s">
        <v>26</v>
      </c>
      <c r="O16" s="88" t="s">
        <v>392</v>
      </c>
      <c r="P16" s="181" t="s">
        <v>393</v>
      </c>
      <c r="Q16" s="106"/>
      <c r="R16" s="42"/>
      <c r="S16" s="42"/>
      <c r="T16" s="42"/>
      <c r="U16" s="40"/>
      <c r="V16" s="78"/>
    </row>
    <row r="17" spans="1:22">
      <c r="A17" s="10" t="s">
        <v>27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29">
        <v>0</v>
      </c>
      <c r="I17" s="6"/>
      <c r="J17" s="160">
        <f>SUM(B17:H17)</f>
        <v>0</v>
      </c>
      <c r="K17" s="86">
        <v>41459</v>
      </c>
      <c r="L17" s="48" t="s">
        <v>15</v>
      </c>
      <c r="M17" s="87" t="s">
        <v>10</v>
      </c>
      <c r="N17" s="48" t="s">
        <v>21</v>
      </c>
      <c r="O17" s="88" t="s">
        <v>398</v>
      </c>
      <c r="P17" s="181" t="s">
        <v>399</v>
      </c>
      <c r="Q17" s="106"/>
      <c r="R17" s="42"/>
      <c r="S17" s="42"/>
      <c r="T17" s="42"/>
      <c r="U17" s="40"/>
      <c r="V17" s="78"/>
    </row>
    <row r="18" spans="1:22">
      <c r="A18" s="10" t="s">
        <v>10</v>
      </c>
      <c r="B18" s="6">
        <v>0</v>
      </c>
      <c r="C18" s="6">
        <v>1</v>
      </c>
      <c r="D18" s="6">
        <v>0</v>
      </c>
      <c r="E18" s="6">
        <v>0</v>
      </c>
      <c r="F18" s="6">
        <v>0</v>
      </c>
      <c r="G18" s="6">
        <v>1</v>
      </c>
      <c r="H18" s="129">
        <v>0</v>
      </c>
      <c r="I18" s="6"/>
      <c r="J18" s="160">
        <f>SUM(B18:H18)</f>
        <v>2</v>
      </c>
      <c r="K18" s="86">
        <v>41469</v>
      </c>
      <c r="L18" s="88" t="s">
        <v>13</v>
      </c>
      <c r="M18" s="87" t="s">
        <v>10</v>
      </c>
      <c r="N18" s="48" t="s">
        <v>28</v>
      </c>
      <c r="O18" s="88" t="s">
        <v>404</v>
      </c>
      <c r="P18" s="181" t="s">
        <v>405</v>
      </c>
      <c r="Q18" s="9"/>
      <c r="R18" s="42"/>
      <c r="S18" s="42"/>
      <c r="T18" s="42"/>
      <c r="U18" s="40"/>
      <c r="V18" s="78"/>
    </row>
    <row r="19" spans="1:22" ht="15.75" thickBot="1">
      <c r="A19" s="113"/>
      <c r="B19" s="100"/>
      <c r="C19" s="100"/>
      <c r="D19" s="100"/>
      <c r="E19" s="100"/>
      <c r="F19" s="114"/>
      <c r="G19" s="114"/>
      <c r="H19" s="114"/>
      <c r="I19" s="115"/>
      <c r="J19" s="105"/>
      <c r="K19" s="86">
        <v>41476</v>
      </c>
      <c r="L19" s="88" t="s">
        <v>15</v>
      </c>
      <c r="M19" s="87" t="s">
        <v>10</v>
      </c>
      <c r="N19" s="48" t="s">
        <v>24</v>
      </c>
      <c r="O19" s="88" t="s">
        <v>406</v>
      </c>
      <c r="P19" s="181" t="s">
        <v>407</v>
      </c>
      <c r="Q19" s="106"/>
      <c r="R19" s="42"/>
      <c r="S19" s="42"/>
      <c r="T19" s="42"/>
      <c r="U19" s="40"/>
      <c r="V19" s="78"/>
    </row>
    <row r="20" spans="1:22" ht="15.75" thickBot="1">
      <c r="A20" s="2" t="s">
        <v>478</v>
      </c>
      <c r="K20" s="101">
        <v>41477</v>
      </c>
      <c r="L20" s="99" t="s">
        <v>14</v>
      </c>
      <c r="M20" s="131" t="s">
        <v>290</v>
      </c>
      <c r="N20" s="109" t="s">
        <v>10</v>
      </c>
      <c r="O20" s="99" t="s">
        <v>417</v>
      </c>
      <c r="P20" s="184" t="s">
        <v>418</v>
      </c>
      <c r="Q20" s="106"/>
      <c r="R20" s="42"/>
      <c r="S20" s="42"/>
      <c r="T20" s="42"/>
      <c r="U20" s="40"/>
      <c r="V20" s="78"/>
    </row>
    <row r="21" spans="1:22" ht="15" customHeight="1">
      <c r="A21" s="9"/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H21" s="9" t="s">
        <v>7</v>
      </c>
      <c r="J21" s="7" t="s">
        <v>331</v>
      </c>
      <c r="K21" s="188">
        <v>41483</v>
      </c>
      <c r="L21" s="135" t="s">
        <v>14</v>
      </c>
      <c r="M21" s="136" t="s">
        <v>25</v>
      </c>
      <c r="N21" s="137" t="s">
        <v>10</v>
      </c>
      <c r="O21" s="135" t="s">
        <v>422</v>
      </c>
      <c r="P21" s="189" t="s">
        <v>423</v>
      </c>
      <c r="Q21" s="106"/>
      <c r="R21" s="42"/>
      <c r="S21" s="42"/>
      <c r="T21" s="42"/>
      <c r="U21" s="40"/>
      <c r="V21" s="78"/>
    </row>
    <row r="22" spans="1:22" ht="15" customHeight="1" thickBot="1">
      <c r="A22" s="10" t="s">
        <v>10</v>
      </c>
      <c r="B22" s="6">
        <v>2</v>
      </c>
      <c r="C22" s="6">
        <v>1</v>
      </c>
      <c r="D22" s="6">
        <v>2</v>
      </c>
      <c r="E22" s="6">
        <v>3</v>
      </c>
      <c r="F22" s="6">
        <v>0</v>
      </c>
      <c r="G22" s="6">
        <v>1</v>
      </c>
      <c r="H22" s="129">
        <v>1</v>
      </c>
      <c r="I22" s="6"/>
      <c r="J22" s="160">
        <f>SUM(B22:H22)</f>
        <v>10</v>
      </c>
      <c r="K22" s="190">
        <v>41494</v>
      </c>
      <c r="L22" s="140" t="s">
        <v>15</v>
      </c>
      <c r="M22" s="141" t="s">
        <v>10</v>
      </c>
      <c r="N22" s="142" t="s">
        <v>289</v>
      </c>
      <c r="O22" s="192" t="s">
        <v>433</v>
      </c>
      <c r="P22" s="184" t="s">
        <v>434</v>
      </c>
      <c r="Q22" s="106"/>
      <c r="R22" s="42"/>
      <c r="S22" s="42"/>
      <c r="T22" s="42"/>
      <c r="U22" s="40"/>
      <c r="V22" s="78"/>
    </row>
    <row r="23" spans="1:22" ht="15.75" thickBot="1">
      <c r="A23" s="10" t="s">
        <v>27</v>
      </c>
      <c r="B23" s="6">
        <v>0</v>
      </c>
      <c r="C23" s="6">
        <v>0</v>
      </c>
      <c r="D23" s="6">
        <v>1</v>
      </c>
      <c r="E23" s="6">
        <v>1</v>
      </c>
      <c r="F23" s="6">
        <v>1</v>
      </c>
      <c r="G23" s="6">
        <v>4</v>
      </c>
      <c r="H23" s="129">
        <v>1</v>
      </c>
      <c r="I23" s="6"/>
      <c r="J23" s="160">
        <f>SUM(B23:H23)</f>
        <v>8</v>
      </c>
      <c r="K23" s="86">
        <v>41497</v>
      </c>
      <c r="L23" s="48" t="s">
        <v>15</v>
      </c>
      <c r="M23" s="87" t="s">
        <v>10</v>
      </c>
      <c r="N23" s="48" t="s">
        <v>21</v>
      </c>
      <c r="O23" s="88" t="s">
        <v>440</v>
      </c>
      <c r="P23" s="181" t="s">
        <v>441</v>
      </c>
      <c r="Q23" s="107"/>
      <c r="R23" s="100"/>
      <c r="S23" s="100"/>
      <c r="T23" s="100"/>
      <c r="U23" s="111"/>
      <c r="V23" s="112"/>
    </row>
    <row r="24" spans="1:22">
      <c r="A24" s="134"/>
      <c r="B24" s="90"/>
      <c r="C24" s="90"/>
      <c r="D24" s="90"/>
      <c r="E24" s="90"/>
      <c r="F24" s="90"/>
      <c r="G24" s="90"/>
      <c r="H24" s="134"/>
      <c r="I24" s="90"/>
      <c r="J24" s="144"/>
      <c r="K24" s="86">
        <v>41501</v>
      </c>
      <c r="L24" s="48" t="s">
        <v>14</v>
      </c>
      <c r="M24" s="48" t="s">
        <v>21</v>
      </c>
      <c r="N24" s="87" t="s">
        <v>10</v>
      </c>
      <c r="O24" s="88" t="s">
        <v>455</v>
      </c>
      <c r="P24" s="181" t="s">
        <v>446</v>
      </c>
      <c r="Q24" s="138"/>
      <c r="R24" s="134"/>
      <c r="S24" s="90"/>
      <c r="T24" s="90"/>
      <c r="U24" s="138"/>
      <c r="V24" s="146"/>
    </row>
    <row r="25" spans="1:22" ht="15.75" thickBot="1">
      <c r="A25" s="100"/>
      <c r="B25" s="139"/>
      <c r="C25" s="139"/>
      <c r="D25" s="139"/>
      <c r="E25" s="139"/>
      <c r="F25" s="139"/>
      <c r="G25" s="139"/>
      <c r="H25" s="139"/>
      <c r="I25" s="139"/>
      <c r="J25" s="145"/>
      <c r="K25" s="191">
        <v>41504</v>
      </c>
      <c r="L25" s="99" t="s">
        <v>13</v>
      </c>
      <c r="M25" s="109" t="s">
        <v>10</v>
      </c>
      <c r="N25" s="131" t="s">
        <v>27</v>
      </c>
      <c r="O25" s="99" t="s">
        <v>447</v>
      </c>
      <c r="P25" s="184" t="s">
        <v>448</v>
      </c>
      <c r="Q25" s="143"/>
      <c r="R25" s="143"/>
      <c r="S25" s="100"/>
      <c r="T25" s="100"/>
      <c r="U25" s="111"/>
      <c r="V25" s="147"/>
    </row>
    <row r="26" spans="1:22">
      <c r="A26" s="5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6"/>
      <c r="P26" s="36"/>
      <c r="Q26" s="36"/>
      <c r="R26" s="36"/>
    </row>
    <row r="27" spans="1:22">
      <c r="A27" s="42"/>
      <c r="B27" s="24"/>
      <c r="C27" s="24"/>
      <c r="D27" s="24"/>
      <c r="E27" s="24"/>
      <c r="F27" s="24"/>
      <c r="G27" s="24"/>
      <c r="H27" s="24"/>
      <c r="I27" s="24"/>
      <c r="J27" s="24"/>
      <c r="Q27" s="36"/>
      <c r="R27" s="36"/>
    </row>
    <row r="28" spans="1:22">
      <c r="A28" s="42"/>
      <c r="B28" s="26"/>
      <c r="C28" s="24"/>
      <c r="D28" s="24"/>
      <c r="E28" s="26"/>
      <c r="F28" s="24"/>
      <c r="G28" s="26"/>
      <c r="H28" s="26"/>
      <c r="I28" s="26"/>
      <c r="J28" s="26"/>
      <c r="Q28" s="36"/>
      <c r="R28" s="36"/>
    </row>
    <row r="29" spans="1:22">
      <c r="A29" s="42"/>
      <c r="B29" s="26"/>
      <c r="C29" s="26"/>
      <c r="D29" s="26"/>
      <c r="E29" s="26"/>
      <c r="F29" s="26"/>
      <c r="G29" s="24"/>
      <c r="H29" s="24"/>
      <c r="I29" s="24"/>
      <c r="J29" s="24"/>
      <c r="Q29" s="36"/>
      <c r="R29" s="36"/>
    </row>
    <row r="30" spans="1:22">
      <c r="A30" s="4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6"/>
      <c r="P30" s="36"/>
      <c r="Q30" s="36"/>
      <c r="R30" s="36"/>
    </row>
    <row r="31" spans="1:22">
      <c r="A31" s="42"/>
      <c r="B31" s="27"/>
      <c r="C31" s="27"/>
      <c r="D31" s="27"/>
      <c r="E31" s="27"/>
      <c r="F31" s="27"/>
      <c r="G31" s="28"/>
      <c r="H31" s="27"/>
      <c r="I31" s="27"/>
      <c r="J31" s="27"/>
      <c r="K31" s="27"/>
      <c r="L31" s="27"/>
      <c r="M31" s="27"/>
      <c r="N31" s="27"/>
      <c r="O31" s="36"/>
      <c r="P31" s="36"/>
      <c r="Q31" s="36"/>
      <c r="R31" s="36"/>
    </row>
    <row r="32" spans="1:22">
      <c r="A32" s="42"/>
      <c r="B32" s="26"/>
      <c r="C32" s="26"/>
      <c r="D32" s="26"/>
      <c r="E32" s="26"/>
      <c r="F32" s="26"/>
      <c r="G32" s="24"/>
      <c r="H32" s="24"/>
      <c r="I32" s="24"/>
      <c r="J32" s="24"/>
      <c r="K32" s="24"/>
      <c r="L32" s="24"/>
      <c r="M32" s="24"/>
      <c r="N32" s="24"/>
      <c r="O32" s="36"/>
      <c r="P32" s="36"/>
      <c r="Q32" s="36"/>
      <c r="R32" s="36"/>
    </row>
    <row r="33" spans="1:18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6"/>
      <c r="P33" s="36"/>
      <c r="Q33" s="36"/>
      <c r="R33" s="36"/>
    </row>
    <row r="34" spans="1:18">
      <c r="A34" s="42"/>
      <c r="B34" s="27"/>
      <c r="C34" s="27"/>
      <c r="D34" s="27"/>
      <c r="E34" s="27"/>
      <c r="F34" s="27"/>
      <c r="G34" s="28"/>
      <c r="H34" s="27"/>
      <c r="I34" s="27"/>
      <c r="J34" s="27"/>
      <c r="K34" s="27"/>
      <c r="L34" s="27"/>
      <c r="M34" s="27"/>
      <c r="N34" s="27"/>
      <c r="O34" s="36"/>
      <c r="P34" s="36"/>
      <c r="Q34" s="36"/>
      <c r="R34" s="36"/>
    </row>
    <row r="35" spans="1:18">
      <c r="A35" s="42"/>
      <c r="B35" s="26"/>
      <c r="C35" s="24"/>
      <c r="D35" s="24"/>
      <c r="E35" s="26"/>
      <c r="F35" s="24"/>
      <c r="G35" s="26"/>
      <c r="H35" s="26"/>
      <c r="I35" s="26"/>
      <c r="J35" s="26"/>
      <c r="K35" s="24"/>
      <c r="L35" s="26"/>
      <c r="M35" s="26"/>
      <c r="N35" s="24"/>
      <c r="O35" s="36"/>
      <c r="P35" s="36"/>
      <c r="Q35" s="36"/>
      <c r="R35" s="36"/>
    </row>
    <row r="36" spans="1:18">
      <c r="A36" s="4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6"/>
      <c r="P36" s="36"/>
      <c r="Q36" s="36"/>
      <c r="R36" s="36"/>
    </row>
    <row r="37" spans="1:18">
      <c r="A37" s="4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6"/>
      <c r="P37" s="36"/>
      <c r="Q37" s="36"/>
      <c r="R37" s="36"/>
    </row>
    <row r="38" spans="1:18">
      <c r="A38" s="4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36"/>
      <c r="P38" s="36"/>
      <c r="Q38" s="36"/>
      <c r="R38" s="36"/>
    </row>
    <row r="39" spans="1:18">
      <c r="A39" s="20"/>
      <c r="B39" s="20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5"/>
      <c r="Q39" s="35"/>
      <c r="R39" s="35"/>
    </row>
    <row r="40" spans="1:18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0"/>
      <c r="P40" s="40"/>
      <c r="Q40" s="40"/>
      <c r="R40" s="40"/>
    </row>
    <row r="41" spans="1:18">
      <c r="A41" s="8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>
      <c r="A42" s="42"/>
      <c r="B42" s="27"/>
      <c r="C42" s="27"/>
      <c r="D42" s="27"/>
      <c r="E42" s="27"/>
      <c r="F42" s="27"/>
      <c r="G42" s="28"/>
      <c r="H42" s="27"/>
      <c r="I42" s="27"/>
      <c r="J42" s="27"/>
      <c r="K42" s="27"/>
      <c r="L42" s="27"/>
      <c r="M42" s="27"/>
      <c r="N42" s="27"/>
      <c r="O42" s="79"/>
      <c r="P42" s="79"/>
      <c r="Q42" s="36"/>
      <c r="R42" s="36"/>
    </row>
    <row r="43" spans="1:18">
      <c r="A43" s="42"/>
      <c r="B43" s="27"/>
      <c r="C43" s="27"/>
      <c r="D43" s="27"/>
      <c r="E43" s="27"/>
      <c r="F43" s="27"/>
      <c r="G43" s="28"/>
      <c r="H43" s="27"/>
      <c r="I43" s="27"/>
      <c r="J43" s="27"/>
      <c r="K43" s="27"/>
      <c r="L43" s="27"/>
      <c r="M43" s="27"/>
      <c r="N43" s="27"/>
      <c r="O43" s="79"/>
      <c r="P43" s="79"/>
      <c r="Q43" s="36"/>
      <c r="R43" s="36"/>
    </row>
    <row r="44" spans="1:18">
      <c r="A44" s="54"/>
      <c r="B44" s="27"/>
      <c r="C44" s="27"/>
      <c r="D44" s="27"/>
      <c r="E44" s="27"/>
      <c r="F44" s="27"/>
      <c r="G44" s="28"/>
      <c r="H44" s="27"/>
      <c r="I44" s="27"/>
      <c r="J44" s="27"/>
      <c r="K44" s="27"/>
      <c r="L44" s="27"/>
      <c r="M44" s="27"/>
      <c r="N44" s="27"/>
      <c r="O44" s="79"/>
      <c r="P44" s="79"/>
      <c r="Q44" s="36"/>
      <c r="R44" s="36"/>
    </row>
    <row r="45" spans="1:18">
      <c r="A45" s="42"/>
      <c r="B45" s="27"/>
      <c r="C45" s="27"/>
      <c r="D45" s="27"/>
      <c r="E45" s="27"/>
      <c r="F45" s="27"/>
      <c r="G45" s="28"/>
      <c r="H45" s="27"/>
      <c r="I45" s="27"/>
      <c r="J45" s="27"/>
      <c r="K45" s="27"/>
      <c r="L45" s="27"/>
      <c r="M45" s="27"/>
      <c r="N45" s="27"/>
      <c r="O45" s="79"/>
      <c r="P45" s="79"/>
      <c r="Q45" s="36"/>
      <c r="R45" s="36"/>
    </row>
    <row r="46" spans="1:18">
      <c r="A46" s="54"/>
      <c r="B46" s="27"/>
      <c r="C46" s="27"/>
      <c r="D46" s="27"/>
      <c r="E46" s="27"/>
      <c r="F46" s="27"/>
      <c r="G46" s="28"/>
      <c r="H46" s="27"/>
      <c r="I46" s="27"/>
      <c r="J46" s="27"/>
      <c r="K46" s="27"/>
      <c r="L46" s="27"/>
      <c r="M46" s="27"/>
      <c r="N46" s="27"/>
      <c r="O46" s="79"/>
      <c r="P46" s="79"/>
      <c r="Q46" s="36"/>
      <c r="R46" s="36"/>
    </row>
    <row r="47" spans="1:18">
      <c r="A47" s="54"/>
      <c r="B47" s="27"/>
      <c r="C47" s="27"/>
      <c r="D47" s="27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79"/>
      <c r="P47" s="79"/>
      <c r="Q47" s="36"/>
      <c r="R47" s="36"/>
    </row>
    <row r="48" spans="1:18">
      <c r="A48" s="54"/>
      <c r="B48" s="27"/>
      <c r="C48" s="27"/>
      <c r="D48" s="27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79"/>
      <c r="P48" s="79"/>
      <c r="Q48" s="36"/>
      <c r="R48" s="36"/>
    </row>
    <row r="49" spans="1:18">
      <c r="A49" s="42"/>
      <c r="B49" s="27"/>
      <c r="C49" s="27"/>
      <c r="D49" s="27"/>
      <c r="E49" s="27"/>
      <c r="F49" s="27"/>
      <c r="G49" s="28"/>
      <c r="H49" s="27"/>
      <c r="I49" s="27"/>
      <c r="J49" s="27"/>
      <c r="K49" s="27"/>
      <c r="L49" s="27"/>
      <c r="M49" s="27"/>
      <c r="N49" s="27"/>
      <c r="O49" s="79"/>
      <c r="P49" s="79"/>
      <c r="Q49" s="36"/>
      <c r="R49" s="36"/>
    </row>
    <row r="50" spans="1:18">
      <c r="A50" s="42"/>
      <c r="B50" s="27"/>
      <c r="C50" s="27"/>
      <c r="D50" s="27"/>
      <c r="E50" s="27"/>
      <c r="F50" s="27"/>
      <c r="G50" s="28"/>
      <c r="H50" s="27"/>
      <c r="I50" s="27"/>
      <c r="J50" s="27"/>
      <c r="K50" s="27"/>
      <c r="L50" s="27"/>
      <c r="M50" s="27"/>
      <c r="N50" s="27"/>
      <c r="O50" s="79"/>
      <c r="P50" s="79"/>
      <c r="Q50" s="36"/>
      <c r="R50" s="36"/>
    </row>
    <row r="51" spans="1:18">
      <c r="A51" s="20"/>
      <c r="B51" s="20"/>
      <c r="C51" s="34"/>
      <c r="D51" s="34"/>
      <c r="E51" s="34"/>
      <c r="F51" s="34"/>
      <c r="G51" s="92"/>
      <c r="H51" s="34"/>
      <c r="I51" s="34"/>
      <c r="J51" s="34"/>
      <c r="K51" s="34"/>
      <c r="L51" s="34"/>
      <c r="M51" s="34"/>
      <c r="N51" s="34"/>
      <c r="O51" s="82"/>
      <c r="P51" s="82"/>
      <c r="Q51" s="35"/>
      <c r="R51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opLeftCell="A7" zoomScale="80" zoomScaleNormal="80" workbookViewId="0">
      <selection activeCell="A3" sqref="A3:R35"/>
    </sheetView>
  </sheetViews>
  <sheetFormatPr defaultRowHeight="12.75" customHeight="1"/>
  <cols>
    <col min="1" max="1" width="25.7109375" style="5" customWidth="1"/>
    <col min="2" max="14" width="5.7109375" style="5" customWidth="1"/>
    <col min="15" max="18" width="6.7109375" style="5" customWidth="1"/>
    <col min="19" max="16384" width="9.140625" style="5"/>
  </cols>
  <sheetData>
    <row r="1" spans="1:21" ht="26.25" customHeight="1">
      <c r="A1" s="38" t="s">
        <v>296</v>
      </c>
      <c r="N1" s="9"/>
      <c r="O1" s="9"/>
      <c r="P1" s="10"/>
      <c r="Q1" s="9"/>
      <c r="R1" s="9"/>
      <c r="T1" s="6" t="s">
        <v>44</v>
      </c>
      <c r="U1" s="33" t="s">
        <v>88</v>
      </c>
    </row>
    <row r="2" spans="1:21" ht="12.75" customHeight="1">
      <c r="O2" s="9"/>
      <c r="Q2" s="9"/>
      <c r="R2" s="9"/>
      <c r="T2" s="6" t="s">
        <v>45</v>
      </c>
      <c r="U2" s="5" t="s">
        <v>89</v>
      </c>
    </row>
    <row r="3" spans="1:21" ht="12.75" customHeight="1">
      <c r="A3" s="2" t="s">
        <v>479</v>
      </c>
      <c r="L3" s="9"/>
      <c r="M3" s="10"/>
      <c r="N3" s="9"/>
      <c r="Q3" s="9"/>
      <c r="R3" s="9"/>
      <c r="T3" s="6" t="s">
        <v>46</v>
      </c>
      <c r="U3" s="5" t="s">
        <v>90</v>
      </c>
    </row>
    <row r="4" spans="1:21" ht="12.75" customHeight="1">
      <c r="A4" s="9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6"/>
      <c r="J4" s="7" t="s">
        <v>331</v>
      </c>
      <c r="L4" s="9" t="s">
        <v>297</v>
      </c>
      <c r="M4" s="9"/>
      <c r="O4" s="9"/>
      <c r="T4" s="6" t="s">
        <v>47</v>
      </c>
      <c r="U4" s="5" t="s">
        <v>91</v>
      </c>
    </row>
    <row r="5" spans="1:21" ht="12.75" customHeight="1">
      <c r="A5" s="10" t="s">
        <v>10</v>
      </c>
      <c r="B5" s="6">
        <v>2</v>
      </c>
      <c r="C5" s="6">
        <v>1</v>
      </c>
      <c r="D5" s="6">
        <v>2</v>
      </c>
      <c r="E5" s="6">
        <v>3</v>
      </c>
      <c r="F5" s="129">
        <v>0</v>
      </c>
      <c r="G5" s="129">
        <v>1</v>
      </c>
      <c r="H5" s="129">
        <v>1</v>
      </c>
      <c r="I5" s="6"/>
      <c r="J5" s="160">
        <f>SUM(B5:H5)</f>
        <v>10</v>
      </c>
      <c r="L5" s="10" t="s">
        <v>480</v>
      </c>
      <c r="M5" s="9"/>
      <c r="O5" s="9"/>
      <c r="T5" s="6" t="s">
        <v>48</v>
      </c>
      <c r="U5" s="5" t="s">
        <v>92</v>
      </c>
    </row>
    <row r="6" spans="1:21" ht="12.75" customHeight="1">
      <c r="A6" s="10" t="s">
        <v>27</v>
      </c>
      <c r="B6" s="6">
        <v>0</v>
      </c>
      <c r="C6" s="6">
        <v>0</v>
      </c>
      <c r="D6" s="6">
        <v>1</v>
      </c>
      <c r="E6" s="6">
        <v>1</v>
      </c>
      <c r="F6" s="129">
        <v>1</v>
      </c>
      <c r="G6" s="129">
        <v>4</v>
      </c>
      <c r="H6" s="129">
        <v>1</v>
      </c>
      <c r="I6" s="6"/>
      <c r="J6" s="160">
        <f>SUM(B6:H6)</f>
        <v>8</v>
      </c>
      <c r="L6" s="10" t="s">
        <v>481</v>
      </c>
      <c r="T6" s="6" t="s">
        <v>49</v>
      </c>
      <c r="U6" s="5" t="s">
        <v>93</v>
      </c>
    </row>
    <row r="7" spans="1:21" ht="12.75" customHeight="1" thickBot="1">
      <c r="T7" s="6" t="s">
        <v>50</v>
      </c>
      <c r="U7" s="5" t="s">
        <v>94</v>
      </c>
    </row>
    <row r="8" spans="1:21" ht="12.75" customHeight="1">
      <c r="A8" s="32" t="s">
        <v>120</v>
      </c>
      <c r="B8" s="7" t="s">
        <v>44</v>
      </c>
      <c r="C8" s="7" t="s">
        <v>45</v>
      </c>
      <c r="D8" s="7" t="s">
        <v>46</v>
      </c>
      <c r="E8" s="7" t="s">
        <v>47</v>
      </c>
      <c r="F8" s="7" t="s">
        <v>48</v>
      </c>
      <c r="G8" s="7" t="s">
        <v>49</v>
      </c>
      <c r="H8" s="7" t="s">
        <v>50</v>
      </c>
      <c r="I8" s="7" t="s">
        <v>51</v>
      </c>
      <c r="J8" s="7" t="s">
        <v>52</v>
      </c>
      <c r="K8" s="7" t="s">
        <v>53</v>
      </c>
      <c r="L8" s="7" t="s">
        <v>54</v>
      </c>
      <c r="M8" s="7" t="s">
        <v>55</v>
      </c>
      <c r="N8" s="7" t="s">
        <v>56</v>
      </c>
      <c r="O8" s="7" t="s">
        <v>57</v>
      </c>
      <c r="P8" s="7" t="s">
        <v>58</v>
      </c>
      <c r="Q8" s="7" t="s">
        <v>59</v>
      </c>
      <c r="R8" s="7" t="s">
        <v>60</v>
      </c>
      <c r="T8" s="6" t="s">
        <v>51</v>
      </c>
      <c r="U8" s="5" t="s">
        <v>95</v>
      </c>
    </row>
    <row r="9" spans="1:21" ht="12.75" customHeight="1">
      <c r="A9" s="5" t="s">
        <v>61</v>
      </c>
      <c r="B9" s="153">
        <v>1</v>
      </c>
      <c r="C9" s="153">
        <v>4</v>
      </c>
      <c r="D9" s="153">
        <v>4</v>
      </c>
      <c r="E9" s="153">
        <v>1</v>
      </c>
      <c r="F9" s="153">
        <v>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1</v>
      </c>
      <c r="O9" s="148" t="e">
        <f>SUM(#REF!/#REF!)</f>
        <v>#REF!</v>
      </c>
      <c r="P9" s="148" t="e">
        <f>SUM(#REF!,#REF!)/#REF!</f>
        <v>#REF!</v>
      </c>
      <c r="Q9" s="148" t="e">
        <f>SUM(#REF!/#REF!)</f>
        <v>#REF!</v>
      </c>
      <c r="R9" s="148" t="e">
        <f t="shared" ref="R9:R23" si="0">SUM(P9:Q9)</f>
        <v>#REF!</v>
      </c>
      <c r="T9" s="6" t="s">
        <v>52</v>
      </c>
      <c r="U9" s="5" t="s">
        <v>96</v>
      </c>
    </row>
    <row r="10" spans="1:21" ht="12.75" customHeight="1">
      <c r="A10" s="10" t="s">
        <v>62</v>
      </c>
      <c r="B10" s="153">
        <v>1</v>
      </c>
      <c r="C10" s="153">
        <v>4</v>
      </c>
      <c r="D10" s="153">
        <v>3</v>
      </c>
      <c r="E10" s="153">
        <v>0</v>
      </c>
      <c r="F10" s="153">
        <v>1</v>
      </c>
      <c r="G10" s="14">
        <v>0</v>
      </c>
      <c r="H10" s="14">
        <v>0</v>
      </c>
      <c r="I10" s="14">
        <v>0</v>
      </c>
      <c r="J10" s="14">
        <v>1</v>
      </c>
      <c r="K10" s="14">
        <v>1</v>
      </c>
      <c r="L10" s="14">
        <v>1</v>
      </c>
      <c r="M10" s="14">
        <v>0</v>
      </c>
      <c r="N10" s="14">
        <v>1</v>
      </c>
      <c r="O10" s="148">
        <f>SUM(F9/D9)</f>
        <v>0.25</v>
      </c>
      <c r="P10" s="148">
        <f>SUM(F9,K9)/C9</f>
        <v>0.25</v>
      </c>
      <c r="Q10" s="148">
        <f>SUM(N9/D9)</f>
        <v>0.25</v>
      </c>
      <c r="R10" s="148">
        <f t="shared" si="0"/>
        <v>0.5</v>
      </c>
      <c r="T10" s="6" t="s">
        <v>53</v>
      </c>
      <c r="U10" s="5" t="s">
        <v>97</v>
      </c>
    </row>
    <row r="11" spans="1:21" ht="12.75" customHeight="1">
      <c r="A11" s="5" t="s">
        <v>63</v>
      </c>
      <c r="B11" s="153">
        <v>1</v>
      </c>
      <c r="C11" s="153">
        <v>4</v>
      </c>
      <c r="D11" s="153">
        <v>4</v>
      </c>
      <c r="E11" s="153">
        <v>0</v>
      </c>
      <c r="F11" s="153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8">
        <f t="shared" ref="O11:O23" si="1">SUM(F11/D11)</f>
        <v>0</v>
      </c>
      <c r="P11" s="148">
        <f t="shared" ref="P11:P23" si="2">SUM(F11,K11)/C11</f>
        <v>0</v>
      </c>
      <c r="Q11" s="148">
        <f t="shared" ref="Q11:Q23" si="3">SUM(N11/D11)</f>
        <v>0</v>
      </c>
      <c r="R11" s="148">
        <f t="shared" si="0"/>
        <v>0</v>
      </c>
      <c r="T11" s="6" t="s">
        <v>54</v>
      </c>
      <c r="U11" s="5" t="s">
        <v>98</v>
      </c>
    </row>
    <row r="12" spans="1:21" ht="12.75" customHeight="1">
      <c r="A12" s="5" t="s">
        <v>64</v>
      </c>
      <c r="B12" s="153">
        <v>1</v>
      </c>
      <c r="C12" s="153">
        <v>4</v>
      </c>
      <c r="D12" s="153">
        <v>3</v>
      </c>
      <c r="E12" s="153">
        <v>0</v>
      </c>
      <c r="F12" s="153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8">
        <f>SUM(F10/D10)</f>
        <v>0.33333333333333331</v>
      </c>
      <c r="P12" s="148">
        <f>SUM(F10,K10)/C10</f>
        <v>0.5</v>
      </c>
      <c r="Q12" s="148">
        <f>SUM(N10/D10)</f>
        <v>0.33333333333333331</v>
      </c>
      <c r="R12" s="148">
        <f t="shared" si="0"/>
        <v>0.83333333333333326</v>
      </c>
      <c r="T12" s="6" t="s">
        <v>55</v>
      </c>
      <c r="U12" s="5" t="s">
        <v>99</v>
      </c>
    </row>
    <row r="13" spans="1:21" ht="12.75" customHeight="1">
      <c r="A13" s="5" t="s">
        <v>66</v>
      </c>
      <c r="B13" s="153" t="s">
        <v>43</v>
      </c>
      <c r="C13" s="153" t="s">
        <v>43</v>
      </c>
      <c r="D13" s="153" t="s">
        <v>43</v>
      </c>
      <c r="E13" s="153" t="s">
        <v>43</v>
      </c>
      <c r="F13" s="153" t="s">
        <v>43</v>
      </c>
      <c r="G13" s="14" t="s">
        <v>43</v>
      </c>
      <c r="H13" s="14" t="s">
        <v>43</v>
      </c>
      <c r="I13" s="14" t="s">
        <v>43</v>
      </c>
      <c r="J13" s="14" t="s">
        <v>43</v>
      </c>
      <c r="K13" s="14" t="s">
        <v>43</v>
      </c>
      <c r="L13" s="14" t="s">
        <v>43</v>
      </c>
      <c r="M13" s="14" t="s">
        <v>43</v>
      </c>
      <c r="N13" s="14" t="s">
        <v>43</v>
      </c>
      <c r="O13" s="148" t="e">
        <f>SUM(F13/D13)</f>
        <v>#VALUE!</v>
      </c>
      <c r="P13" s="148" t="e">
        <f t="shared" si="2"/>
        <v>#VALUE!</v>
      </c>
      <c r="Q13" s="148" t="e">
        <f t="shared" si="3"/>
        <v>#VALUE!</v>
      </c>
      <c r="R13" s="148" t="e">
        <f t="shared" si="0"/>
        <v>#VALUE!</v>
      </c>
      <c r="T13" s="6" t="s">
        <v>56</v>
      </c>
      <c r="U13" s="5" t="s">
        <v>100</v>
      </c>
    </row>
    <row r="14" spans="1:21" ht="12.75" customHeight="1">
      <c r="A14" s="5" t="s">
        <v>67</v>
      </c>
      <c r="B14" s="153">
        <v>1</v>
      </c>
      <c r="C14" s="153">
        <v>4</v>
      </c>
      <c r="D14" s="153">
        <v>4</v>
      </c>
      <c r="E14" s="153">
        <v>1</v>
      </c>
      <c r="F14" s="153">
        <v>3</v>
      </c>
      <c r="G14" s="14">
        <v>0</v>
      </c>
      <c r="H14" s="14">
        <v>0</v>
      </c>
      <c r="I14" s="14">
        <v>0</v>
      </c>
      <c r="J14" s="14">
        <v>2</v>
      </c>
      <c r="K14" s="14">
        <v>0</v>
      </c>
      <c r="L14" s="14">
        <v>0</v>
      </c>
      <c r="M14" s="14">
        <v>3</v>
      </c>
      <c r="N14" s="14">
        <v>3</v>
      </c>
      <c r="O14" s="148">
        <f t="shared" si="1"/>
        <v>0.75</v>
      </c>
      <c r="P14" s="148">
        <f t="shared" si="2"/>
        <v>0.75</v>
      </c>
      <c r="Q14" s="148">
        <f t="shared" si="3"/>
        <v>0.75</v>
      </c>
      <c r="R14" s="148">
        <f t="shared" si="0"/>
        <v>1.5</v>
      </c>
      <c r="T14" s="6" t="s">
        <v>57</v>
      </c>
      <c r="U14" s="5" t="s">
        <v>101</v>
      </c>
    </row>
    <row r="15" spans="1:21" ht="12.75" customHeight="1">
      <c r="A15" s="5" t="s">
        <v>68</v>
      </c>
      <c r="B15" s="153">
        <v>1</v>
      </c>
      <c r="C15" s="153">
        <v>4</v>
      </c>
      <c r="D15" s="153">
        <v>2</v>
      </c>
      <c r="E15" s="153">
        <v>2</v>
      </c>
      <c r="F15" s="153">
        <v>1</v>
      </c>
      <c r="G15" s="14">
        <v>0</v>
      </c>
      <c r="H15" s="14">
        <v>0</v>
      </c>
      <c r="I15" s="14">
        <v>0</v>
      </c>
      <c r="J15" s="14">
        <v>2</v>
      </c>
      <c r="K15" s="14">
        <v>2</v>
      </c>
      <c r="L15" s="14">
        <v>0</v>
      </c>
      <c r="M15" s="14">
        <v>1</v>
      </c>
      <c r="N15" s="14">
        <v>1</v>
      </c>
      <c r="O15" s="148">
        <f t="shared" si="1"/>
        <v>0.5</v>
      </c>
      <c r="P15" s="148">
        <f t="shared" si="2"/>
        <v>0.75</v>
      </c>
      <c r="Q15" s="148">
        <f t="shared" si="3"/>
        <v>0.5</v>
      </c>
      <c r="R15" s="148">
        <f t="shared" si="0"/>
        <v>1.25</v>
      </c>
      <c r="T15" s="6" t="s">
        <v>58</v>
      </c>
      <c r="U15" s="5" t="s">
        <v>102</v>
      </c>
    </row>
    <row r="16" spans="1:21" ht="12.75" customHeight="1">
      <c r="A16" s="5" t="s">
        <v>69</v>
      </c>
      <c r="B16" s="153" t="s">
        <v>43</v>
      </c>
      <c r="C16" s="153" t="s">
        <v>43</v>
      </c>
      <c r="D16" s="153" t="s">
        <v>43</v>
      </c>
      <c r="E16" s="153" t="s">
        <v>43</v>
      </c>
      <c r="F16" s="153" t="s">
        <v>43</v>
      </c>
      <c r="G16" s="14" t="s">
        <v>43</v>
      </c>
      <c r="H16" s="14" t="s">
        <v>43</v>
      </c>
      <c r="I16" s="14" t="s">
        <v>43</v>
      </c>
      <c r="J16" s="14" t="s">
        <v>43</v>
      </c>
      <c r="K16" s="14" t="s">
        <v>43</v>
      </c>
      <c r="L16" s="14" t="s">
        <v>43</v>
      </c>
      <c r="M16" s="14" t="s">
        <v>43</v>
      </c>
      <c r="N16" s="14" t="s">
        <v>43</v>
      </c>
      <c r="O16" s="148" t="e">
        <f>SUM(F16/D16)</f>
        <v>#VALUE!</v>
      </c>
      <c r="P16" s="148" t="e">
        <f>SUM(F16,K16)/C16</f>
        <v>#VALUE!</v>
      </c>
      <c r="Q16" s="148" t="e">
        <f>SUM(N16/D16)</f>
        <v>#VALUE!</v>
      </c>
      <c r="R16" s="148" t="e">
        <f t="shared" si="0"/>
        <v>#VALUE!</v>
      </c>
      <c r="T16" s="6" t="s">
        <v>59</v>
      </c>
      <c r="U16" s="33" t="s">
        <v>103</v>
      </c>
    </row>
    <row r="17" spans="1:22" ht="12.75" customHeight="1">
      <c r="A17" s="5" t="s">
        <v>70</v>
      </c>
      <c r="B17" s="153" t="s">
        <v>43</v>
      </c>
      <c r="C17" s="153" t="s">
        <v>43</v>
      </c>
      <c r="D17" s="153" t="s">
        <v>43</v>
      </c>
      <c r="E17" s="153" t="s">
        <v>43</v>
      </c>
      <c r="F17" s="153" t="s">
        <v>43</v>
      </c>
      <c r="G17" s="14" t="s">
        <v>43</v>
      </c>
      <c r="H17" s="14" t="s">
        <v>43</v>
      </c>
      <c r="I17" s="14" t="s">
        <v>43</v>
      </c>
      <c r="J17" s="14" t="s">
        <v>43</v>
      </c>
      <c r="K17" s="14" t="s">
        <v>43</v>
      </c>
      <c r="L17" s="14" t="s">
        <v>43</v>
      </c>
      <c r="M17" s="14" t="s">
        <v>43</v>
      </c>
      <c r="N17" s="14" t="s">
        <v>43</v>
      </c>
      <c r="O17" s="148" t="e">
        <f t="shared" si="1"/>
        <v>#VALUE!</v>
      </c>
      <c r="P17" s="148" t="e">
        <f t="shared" si="2"/>
        <v>#VALUE!</v>
      </c>
      <c r="Q17" s="148" t="e">
        <f t="shared" si="3"/>
        <v>#VALUE!</v>
      </c>
      <c r="R17" s="148" t="e">
        <f t="shared" si="0"/>
        <v>#VALUE!</v>
      </c>
      <c r="T17" s="6" t="s">
        <v>60</v>
      </c>
      <c r="U17" s="10" t="s">
        <v>104</v>
      </c>
    </row>
    <row r="18" spans="1:22" ht="12.75" customHeight="1">
      <c r="A18" s="5" t="s">
        <v>301</v>
      </c>
      <c r="B18" s="153">
        <v>1</v>
      </c>
      <c r="C18" s="153">
        <v>4</v>
      </c>
      <c r="D18" s="153">
        <v>3</v>
      </c>
      <c r="E18" s="153">
        <v>2</v>
      </c>
      <c r="F18" s="153">
        <v>1</v>
      </c>
      <c r="G18" s="14">
        <v>0</v>
      </c>
      <c r="H18" s="14">
        <v>0</v>
      </c>
      <c r="I18" s="14">
        <v>0</v>
      </c>
      <c r="J18" s="14">
        <v>1</v>
      </c>
      <c r="K18" s="14">
        <v>1</v>
      </c>
      <c r="L18" s="14">
        <v>0</v>
      </c>
      <c r="M18" s="14">
        <v>0</v>
      </c>
      <c r="N18" s="14">
        <v>1</v>
      </c>
      <c r="O18" s="148">
        <f t="shared" si="1"/>
        <v>0.33333333333333331</v>
      </c>
      <c r="P18" s="148">
        <f t="shared" si="2"/>
        <v>0.5</v>
      </c>
      <c r="Q18" s="148">
        <f t="shared" si="3"/>
        <v>0.33333333333333331</v>
      </c>
      <c r="R18" s="148">
        <f t="shared" si="0"/>
        <v>0.83333333333333326</v>
      </c>
    </row>
    <row r="19" spans="1:22" ht="12.75" customHeight="1">
      <c r="A19" s="5" t="s">
        <v>71</v>
      </c>
      <c r="B19" s="153">
        <v>1</v>
      </c>
      <c r="C19" s="153">
        <v>5</v>
      </c>
      <c r="D19" s="153">
        <v>4</v>
      </c>
      <c r="E19" s="153">
        <v>2</v>
      </c>
      <c r="F19" s="153">
        <v>2</v>
      </c>
      <c r="G19" s="14">
        <v>0</v>
      </c>
      <c r="H19" s="14">
        <v>0</v>
      </c>
      <c r="I19" s="14">
        <v>0</v>
      </c>
      <c r="J19" s="14">
        <v>2</v>
      </c>
      <c r="K19" s="14">
        <v>1</v>
      </c>
      <c r="L19" s="14">
        <v>0</v>
      </c>
      <c r="M19" s="14">
        <v>1</v>
      </c>
      <c r="N19" s="14">
        <v>2</v>
      </c>
      <c r="O19" s="148">
        <f t="shared" si="1"/>
        <v>0.5</v>
      </c>
      <c r="P19" s="148">
        <f t="shared" si="2"/>
        <v>0.6</v>
      </c>
      <c r="Q19" s="148">
        <f t="shared" si="3"/>
        <v>0.5</v>
      </c>
      <c r="R19" s="148">
        <f t="shared" si="0"/>
        <v>1.1000000000000001</v>
      </c>
      <c r="T19" s="6" t="s">
        <v>44</v>
      </c>
      <c r="U19" s="5" t="s">
        <v>88</v>
      </c>
    </row>
    <row r="20" spans="1:22" ht="12.75" customHeight="1">
      <c r="A20" s="5" t="s">
        <v>72</v>
      </c>
      <c r="B20" s="153">
        <v>1</v>
      </c>
      <c r="C20" s="153">
        <v>4</v>
      </c>
      <c r="D20" s="153">
        <v>2</v>
      </c>
      <c r="E20" s="153">
        <v>0</v>
      </c>
      <c r="F20" s="153">
        <v>0</v>
      </c>
      <c r="G20" s="14">
        <v>0</v>
      </c>
      <c r="H20" s="14">
        <v>0</v>
      </c>
      <c r="I20" s="14">
        <v>0</v>
      </c>
      <c r="J20" s="14">
        <v>0</v>
      </c>
      <c r="K20" s="14">
        <v>2</v>
      </c>
      <c r="L20" s="14">
        <v>1</v>
      </c>
      <c r="M20" s="14">
        <v>0</v>
      </c>
      <c r="N20" s="14">
        <v>0</v>
      </c>
      <c r="O20" s="148">
        <f t="shared" si="1"/>
        <v>0</v>
      </c>
      <c r="P20" s="148">
        <f t="shared" si="2"/>
        <v>0.5</v>
      </c>
      <c r="Q20" s="148">
        <f t="shared" si="3"/>
        <v>0</v>
      </c>
      <c r="R20" s="148">
        <f t="shared" si="0"/>
        <v>0.5</v>
      </c>
      <c r="T20" s="6" t="s">
        <v>76</v>
      </c>
      <c r="U20" s="5" t="s">
        <v>105</v>
      </c>
      <c r="V20" s="6"/>
    </row>
    <row r="21" spans="1:22" ht="12.75" customHeight="1">
      <c r="A21" s="5" t="s">
        <v>73</v>
      </c>
      <c r="B21" s="153">
        <v>1</v>
      </c>
      <c r="C21" s="153">
        <v>5</v>
      </c>
      <c r="D21" s="153">
        <v>3</v>
      </c>
      <c r="E21" s="153">
        <v>2</v>
      </c>
      <c r="F21" s="153">
        <v>1</v>
      </c>
      <c r="G21" s="14">
        <v>0</v>
      </c>
      <c r="H21" s="14">
        <v>0</v>
      </c>
      <c r="I21" s="14">
        <v>0</v>
      </c>
      <c r="J21" s="14">
        <v>1</v>
      </c>
      <c r="K21" s="14">
        <v>2</v>
      </c>
      <c r="L21" s="14">
        <v>0</v>
      </c>
      <c r="M21" s="14">
        <v>0</v>
      </c>
      <c r="N21" s="14">
        <v>1</v>
      </c>
      <c r="O21" s="148">
        <f t="shared" si="1"/>
        <v>0.33333333333333331</v>
      </c>
      <c r="P21" s="148">
        <f t="shared" si="2"/>
        <v>0.6</v>
      </c>
      <c r="Q21" s="148">
        <f t="shared" si="3"/>
        <v>0.33333333333333331</v>
      </c>
      <c r="R21" s="148">
        <f t="shared" si="0"/>
        <v>0.93333333333333335</v>
      </c>
      <c r="T21" s="6" t="s">
        <v>77</v>
      </c>
      <c r="U21" s="5" t="s">
        <v>106</v>
      </c>
      <c r="V21" s="6"/>
    </row>
    <row r="22" spans="1:22" ht="12.75" customHeight="1">
      <c r="A22" s="5" t="s">
        <v>74</v>
      </c>
      <c r="B22" s="153" t="s">
        <v>43</v>
      </c>
      <c r="C22" s="153" t="s">
        <v>43</v>
      </c>
      <c r="D22" s="153" t="s">
        <v>43</v>
      </c>
      <c r="E22" s="153" t="s">
        <v>43</v>
      </c>
      <c r="F22" s="153" t="s">
        <v>43</v>
      </c>
      <c r="G22" s="14" t="s">
        <v>43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8" t="e">
        <f t="shared" si="1"/>
        <v>#VALUE!</v>
      </c>
      <c r="P22" s="148" t="e">
        <f t="shared" si="2"/>
        <v>#VALUE!</v>
      </c>
      <c r="Q22" s="148" t="e">
        <f t="shared" si="3"/>
        <v>#VALUE!</v>
      </c>
      <c r="R22" s="148" t="e">
        <f t="shared" si="0"/>
        <v>#VALUE!</v>
      </c>
      <c r="T22" s="6" t="s">
        <v>78</v>
      </c>
      <c r="U22" s="5" t="s">
        <v>107</v>
      </c>
      <c r="V22" s="6"/>
    </row>
    <row r="23" spans="1:22" ht="12.75" customHeight="1">
      <c r="A23" s="9" t="s">
        <v>75</v>
      </c>
      <c r="B23" s="9"/>
      <c r="C23" s="7">
        <f t="shared" ref="C23:N23" si="4">SUM(C9:C22)</f>
        <v>42</v>
      </c>
      <c r="D23" s="7">
        <f t="shared" si="4"/>
        <v>32</v>
      </c>
      <c r="E23" s="7">
        <f t="shared" si="4"/>
        <v>10</v>
      </c>
      <c r="F23" s="7">
        <f t="shared" si="4"/>
        <v>10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9</v>
      </c>
      <c r="K23" s="7">
        <f t="shared" si="4"/>
        <v>10</v>
      </c>
      <c r="L23" s="7">
        <f t="shared" si="4"/>
        <v>2</v>
      </c>
      <c r="M23" s="7">
        <f t="shared" si="4"/>
        <v>5</v>
      </c>
      <c r="N23" s="7">
        <f t="shared" si="4"/>
        <v>10</v>
      </c>
      <c r="O23" s="162">
        <f t="shared" si="1"/>
        <v>0.3125</v>
      </c>
      <c r="P23" s="162">
        <f t="shared" si="2"/>
        <v>0.47619047619047616</v>
      </c>
      <c r="Q23" s="162">
        <f t="shared" si="3"/>
        <v>0.3125</v>
      </c>
      <c r="R23" s="162">
        <f t="shared" si="0"/>
        <v>0.78869047619047616</v>
      </c>
      <c r="T23" s="6" t="s">
        <v>79</v>
      </c>
      <c r="U23" s="5" t="s">
        <v>108</v>
      </c>
      <c r="V23" s="6"/>
    </row>
    <row r="24" spans="1:22" ht="12.75" customHeight="1" thickBot="1">
      <c r="O24" s="6"/>
      <c r="P24" s="6"/>
      <c r="Q24" s="6"/>
      <c r="R24" s="6"/>
      <c r="T24" s="6" t="s">
        <v>80</v>
      </c>
      <c r="U24" s="5" t="s">
        <v>109</v>
      </c>
      <c r="V24" s="6"/>
    </row>
    <row r="25" spans="1:22" ht="12.75" customHeight="1">
      <c r="A25" s="32" t="s">
        <v>121</v>
      </c>
      <c r="B25" s="7" t="s">
        <v>44</v>
      </c>
      <c r="C25" s="7" t="s">
        <v>76</v>
      </c>
      <c r="D25" s="7" t="s">
        <v>77</v>
      </c>
      <c r="E25" s="7" t="s">
        <v>78</v>
      </c>
      <c r="F25" s="7" t="s">
        <v>79</v>
      </c>
      <c r="G25" s="7" t="s">
        <v>80</v>
      </c>
      <c r="H25" s="7" t="s">
        <v>81</v>
      </c>
      <c r="I25" s="7" t="s">
        <v>48</v>
      </c>
      <c r="J25" s="7" t="s">
        <v>47</v>
      </c>
      <c r="K25" s="7" t="s">
        <v>82</v>
      </c>
      <c r="L25" s="7" t="s">
        <v>83</v>
      </c>
      <c r="M25" s="7" t="s">
        <v>53</v>
      </c>
      <c r="N25" s="7" t="s">
        <v>54</v>
      </c>
      <c r="O25" s="7" t="s">
        <v>84</v>
      </c>
      <c r="P25" s="7" t="s">
        <v>85</v>
      </c>
      <c r="Q25" s="7" t="s">
        <v>86</v>
      </c>
      <c r="R25" s="7" t="s">
        <v>87</v>
      </c>
      <c r="T25" s="6" t="s">
        <v>81</v>
      </c>
      <c r="U25" s="5" t="s">
        <v>110</v>
      </c>
      <c r="V25" s="6"/>
    </row>
    <row r="26" spans="1:22" ht="12.75" customHeight="1">
      <c r="A26" s="5" t="s">
        <v>61</v>
      </c>
      <c r="B26" s="14" t="s">
        <v>43</v>
      </c>
      <c r="C26" s="14" t="s">
        <v>43</v>
      </c>
      <c r="D26" s="14" t="s">
        <v>43</v>
      </c>
      <c r="E26" s="14" t="s">
        <v>43</v>
      </c>
      <c r="F26" s="14" t="s">
        <v>43</v>
      </c>
      <c r="G26" s="17" t="s">
        <v>43</v>
      </c>
      <c r="H26" s="14" t="s">
        <v>43</v>
      </c>
      <c r="I26" s="14" t="s">
        <v>43</v>
      </c>
      <c r="J26" s="14" t="s">
        <v>43</v>
      </c>
      <c r="K26" s="14" t="s">
        <v>43</v>
      </c>
      <c r="L26" s="14" t="s">
        <v>43</v>
      </c>
      <c r="M26" s="14" t="s">
        <v>43</v>
      </c>
      <c r="N26" s="14" t="s">
        <v>43</v>
      </c>
      <c r="O26" s="149" t="e">
        <f t="shared" ref="O26:O35" si="5">SUM(K26/G26)*7</f>
        <v>#VALUE!</v>
      </c>
      <c r="P26" s="149" t="e">
        <f t="shared" ref="P26:P35" si="6">SUM(I26,M26)/G26</f>
        <v>#VALUE!</v>
      </c>
      <c r="Q26" s="148" t="e">
        <f t="shared" ref="Q26:Q35" si="7">SUM(I26/H26)</f>
        <v>#VALUE!</v>
      </c>
      <c r="R26" s="148" t="e">
        <f t="shared" ref="R26:R35" si="8">SUM(N26/M26)</f>
        <v>#VALUE!</v>
      </c>
      <c r="T26" s="6" t="s">
        <v>48</v>
      </c>
      <c r="U26" s="5" t="s">
        <v>92</v>
      </c>
      <c r="V26" s="6"/>
    </row>
    <row r="27" spans="1:22" ht="12.75" customHeight="1">
      <c r="A27" s="5" t="s">
        <v>63</v>
      </c>
      <c r="B27" s="14" t="s">
        <v>43</v>
      </c>
      <c r="C27" s="14" t="s">
        <v>43</v>
      </c>
      <c r="D27" s="14" t="s">
        <v>43</v>
      </c>
      <c r="E27" s="14" t="s">
        <v>43</v>
      </c>
      <c r="F27" s="14" t="s">
        <v>43</v>
      </c>
      <c r="G27" s="17" t="s">
        <v>43</v>
      </c>
      <c r="H27" s="14" t="s">
        <v>43</v>
      </c>
      <c r="I27" s="14" t="s">
        <v>43</v>
      </c>
      <c r="J27" s="14" t="s">
        <v>43</v>
      </c>
      <c r="K27" s="14" t="s">
        <v>43</v>
      </c>
      <c r="L27" s="14" t="s">
        <v>43</v>
      </c>
      <c r="M27" s="14" t="s">
        <v>43</v>
      </c>
      <c r="N27" s="14" t="s">
        <v>43</v>
      </c>
      <c r="O27" s="149" t="e">
        <f t="shared" si="5"/>
        <v>#VALUE!</v>
      </c>
      <c r="P27" s="149" t="e">
        <f t="shared" si="6"/>
        <v>#VALUE!</v>
      </c>
      <c r="Q27" s="148" t="e">
        <f t="shared" si="7"/>
        <v>#VALUE!</v>
      </c>
      <c r="R27" s="148" t="e">
        <f t="shared" si="8"/>
        <v>#VALUE!</v>
      </c>
      <c r="T27" s="6" t="s">
        <v>47</v>
      </c>
      <c r="U27" s="5" t="s">
        <v>91</v>
      </c>
      <c r="V27" s="6"/>
    </row>
    <row r="28" spans="1:22" ht="12.75" customHeight="1">
      <c r="A28" s="10" t="s">
        <v>64</v>
      </c>
      <c r="B28" s="14" t="s">
        <v>43</v>
      </c>
      <c r="C28" s="14" t="s">
        <v>43</v>
      </c>
      <c r="D28" s="14" t="s">
        <v>43</v>
      </c>
      <c r="E28" s="14" t="s">
        <v>43</v>
      </c>
      <c r="F28" s="14" t="s">
        <v>43</v>
      </c>
      <c r="G28" s="17" t="s">
        <v>43</v>
      </c>
      <c r="H28" s="14" t="s">
        <v>43</v>
      </c>
      <c r="I28" s="14" t="s">
        <v>43</v>
      </c>
      <c r="J28" s="14" t="s">
        <v>43</v>
      </c>
      <c r="K28" s="14" t="s">
        <v>43</v>
      </c>
      <c r="L28" s="14" t="s">
        <v>43</v>
      </c>
      <c r="M28" s="14" t="s">
        <v>43</v>
      </c>
      <c r="N28" s="14" t="s">
        <v>43</v>
      </c>
      <c r="O28" s="149" t="e">
        <f t="shared" si="5"/>
        <v>#VALUE!</v>
      </c>
      <c r="P28" s="149" t="e">
        <f t="shared" si="6"/>
        <v>#VALUE!</v>
      </c>
      <c r="Q28" s="148" t="e">
        <f t="shared" si="7"/>
        <v>#VALUE!</v>
      </c>
      <c r="R28" s="148" t="e">
        <f t="shared" si="8"/>
        <v>#VALUE!</v>
      </c>
      <c r="T28" s="6" t="s">
        <v>82</v>
      </c>
      <c r="U28" s="5" t="s">
        <v>111</v>
      </c>
    </row>
    <row r="29" spans="1:22" ht="12.75" customHeight="1">
      <c r="A29" s="5" t="s">
        <v>67</v>
      </c>
      <c r="B29" s="14" t="s">
        <v>43</v>
      </c>
      <c r="C29" s="14" t="s">
        <v>43</v>
      </c>
      <c r="D29" s="14" t="s">
        <v>43</v>
      </c>
      <c r="E29" s="14" t="s">
        <v>43</v>
      </c>
      <c r="F29" s="14" t="s">
        <v>43</v>
      </c>
      <c r="G29" s="17" t="s">
        <v>43</v>
      </c>
      <c r="H29" s="14" t="s">
        <v>43</v>
      </c>
      <c r="I29" s="14" t="s">
        <v>43</v>
      </c>
      <c r="J29" s="14" t="s">
        <v>43</v>
      </c>
      <c r="K29" s="14" t="s">
        <v>43</v>
      </c>
      <c r="L29" s="14" t="s">
        <v>43</v>
      </c>
      <c r="M29" s="14" t="s">
        <v>43</v>
      </c>
      <c r="N29" s="14" t="s">
        <v>43</v>
      </c>
      <c r="O29" s="149" t="e">
        <f t="shared" si="5"/>
        <v>#VALUE!</v>
      </c>
      <c r="P29" s="149" t="e">
        <f t="shared" si="6"/>
        <v>#VALUE!</v>
      </c>
      <c r="Q29" s="148" t="e">
        <f t="shared" si="7"/>
        <v>#VALUE!</v>
      </c>
      <c r="R29" s="148" t="e">
        <f t="shared" si="8"/>
        <v>#VALUE!</v>
      </c>
      <c r="T29" s="6" t="s">
        <v>83</v>
      </c>
      <c r="U29" s="5" t="s">
        <v>112</v>
      </c>
    </row>
    <row r="30" spans="1:22" ht="12.75" customHeight="1">
      <c r="A30" s="10" t="s">
        <v>68</v>
      </c>
      <c r="B30" s="14">
        <v>1</v>
      </c>
      <c r="C30" s="14">
        <v>0</v>
      </c>
      <c r="D30" s="14">
        <v>0</v>
      </c>
      <c r="E30" s="14">
        <v>0</v>
      </c>
      <c r="F30" s="14">
        <v>1</v>
      </c>
      <c r="G30" s="17">
        <v>1</v>
      </c>
      <c r="H30" s="14">
        <v>7</v>
      </c>
      <c r="I30" s="14">
        <v>2</v>
      </c>
      <c r="J30" s="14">
        <v>1</v>
      </c>
      <c r="K30" s="14">
        <v>1</v>
      </c>
      <c r="L30" s="14">
        <v>1</v>
      </c>
      <c r="M30" s="14">
        <v>2</v>
      </c>
      <c r="N30" s="14">
        <v>2</v>
      </c>
      <c r="O30" s="149">
        <f t="shared" si="5"/>
        <v>7</v>
      </c>
      <c r="P30" s="149">
        <f t="shared" si="6"/>
        <v>4</v>
      </c>
      <c r="Q30" s="148">
        <f t="shared" si="7"/>
        <v>0.2857142857142857</v>
      </c>
      <c r="R30" s="148">
        <f t="shared" si="8"/>
        <v>1</v>
      </c>
      <c r="T30" s="6" t="s">
        <v>53</v>
      </c>
      <c r="U30" s="5" t="s">
        <v>97</v>
      </c>
    </row>
    <row r="31" spans="1:22" ht="12.75" customHeight="1">
      <c r="A31" s="10" t="s">
        <v>74</v>
      </c>
      <c r="B31" s="14" t="s">
        <v>43</v>
      </c>
      <c r="C31" s="14" t="s">
        <v>43</v>
      </c>
      <c r="D31" s="14" t="s">
        <v>43</v>
      </c>
      <c r="E31" s="14" t="s">
        <v>43</v>
      </c>
      <c r="F31" s="14" t="s">
        <v>43</v>
      </c>
      <c r="G31" s="17" t="s">
        <v>43</v>
      </c>
      <c r="H31" s="14" t="s">
        <v>43</v>
      </c>
      <c r="I31" s="14" t="s">
        <v>43</v>
      </c>
      <c r="J31" s="14" t="s">
        <v>43</v>
      </c>
      <c r="K31" s="14" t="s">
        <v>43</v>
      </c>
      <c r="L31" s="14" t="s">
        <v>43</v>
      </c>
      <c r="M31" s="14" t="s">
        <v>43</v>
      </c>
      <c r="N31" s="14" t="s">
        <v>43</v>
      </c>
      <c r="O31" s="149" t="e">
        <f t="shared" si="5"/>
        <v>#VALUE!</v>
      </c>
      <c r="P31" s="149" t="e">
        <f t="shared" si="6"/>
        <v>#VALUE!</v>
      </c>
      <c r="Q31" s="148" t="e">
        <f t="shared" si="7"/>
        <v>#VALUE!</v>
      </c>
      <c r="R31" s="148" t="e">
        <f t="shared" si="8"/>
        <v>#VALUE!</v>
      </c>
      <c r="T31" s="6" t="s">
        <v>54</v>
      </c>
      <c r="U31" s="5" t="s">
        <v>98</v>
      </c>
    </row>
    <row r="32" spans="1:22" ht="12.75" customHeight="1">
      <c r="A32" s="10" t="s">
        <v>71</v>
      </c>
      <c r="B32" s="14">
        <v>1</v>
      </c>
      <c r="C32" s="14">
        <v>0</v>
      </c>
      <c r="D32" s="14">
        <v>0</v>
      </c>
      <c r="E32" s="14">
        <v>0</v>
      </c>
      <c r="F32" s="14">
        <v>0</v>
      </c>
      <c r="G32" s="17">
        <v>0.7</v>
      </c>
      <c r="H32" s="14">
        <v>3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4">
        <v>1</v>
      </c>
      <c r="O32" s="149">
        <f t="shared" si="5"/>
        <v>0</v>
      </c>
      <c r="P32" s="149">
        <f t="shared" si="6"/>
        <v>1.4285714285714286</v>
      </c>
      <c r="Q32" s="148">
        <f t="shared" si="7"/>
        <v>0.33333333333333331</v>
      </c>
      <c r="R32" s="148" t="e">
        <f t="shared" si="8"/>
        <v>#DIV/0!</v>
      </c>
      <c r="T32" s="6" t="s">
        <v>84</v>
      </c>
      <c r="U32" s="5" t="s">
        <v>113</v>
      </c>
    </row>
    <row r="33" spans="1:22" ht="12.75" customHeight="1">
      <c r="A33" s="5" t="s">
        <v>72</v>
      </c>
      <c r="B33" s="14">
        <v>1</v>
      </c>
      <c r="C33" s="14">
        <v>1</v>
      </c>
      <c r="D33" s="14">
        <v>1</v>
      </c>
      <c r="E33" s="14">
        <v>0</v>
      </c>
      <c r="F33" s="14">
        <v>0</v>
      </c>
      <c r="G33" s="17">
        <v>5.3</v>
      </c>
      <c r="H33" s="14">
        <v>30</v>
      </c>
      <c r="I33" s="14">
        <v>7</v>
      </c>
      <c r="J33" s="14">
        <v>7</v>
      </c>
      <c r="K33" s="14">
        <v>6</v>
      </c>
      <c r="L33" s="14">
        <v>4</v>
      </c>
      <c r="M33" s="14">
        <v>8</v>
      </c>
      <c r="N33" s="14">
        <v>2</v>
      </c>
      <c r="O33" s="149">
        <f t="shared" si="5"/>
        <v>7.9245283018867925</v>
      </c>
      <c r="P33" s="149">
        <f t="shared" si="6"/>
        <v>2.8301886792452833</v>
      </c>
      <c r="Q33" s="148">
        <f t="shared" si="7"/>
        <v>0.23333333333333334</v>
      </c>
      <c r="R33" s="148">
        <f t="shared" si="8"/>
        <v>0.25</v>
      </c>
      <c r="T33" s="6" t="s">
        <v>85</v>
      </c>
      <c r="U33" s="33" t="s">
        <v>114</v>
      </c>
    </row>
    <row r="34" spans="1:22" ht="12.75" customHeight="1">
      <c r="A34" s="5" t="s">
        <v>73</v>
      </c>
      <c r="B34" s="14" t="s">
        <v>43</v>
      </c>
      <c r="C34" s="14" t="s">
        <v>43</v>
      </c>
      <c r="D34" s="14" t="s">
        <v>43</v>
      </c>
      <c r="E34" s="14" t="s">
        <v>43</v>
      </c>
      <c r="F34" s="14" t="s">
        <v>43</v>
      </c>
      <c r="G34" s="17" t="s">
        <v>43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4" t="s">
        <v>43</v>
      </c>
      <c r="N34" s="14" t="s">
        <v>43</v>
      </c>
      <c r="O34" s="149" t="e">
        <f t="shared" si="5"/>
        <v>#VALUE!</v>
      </c>
      <c r="P34" s="149" t="e">
        <f t="shared" si="6"/>
        <v>#VALUE!</v>
      </c>
      <c r="Q34" s="148" t="e">
        <f t="shared" si="7"/>
        <v>#VALUE!</v>
      </c>
      <c r="R34" s="148" t="e">
        <f t="shared" si="8"/>
        <v>#VALUE!</v>
      </c>
      <c r="T34" s="6" t="s">
        <v>86</v>
      </c>
      <c r="U34" s="5" t="s">
        <v>115</v>
      </c>
    </row>
    <row r="35" spans="1:22" ht="12.75" customHeight="1">
      <c r="A35" s="9" t="s">
        <v>75</v>
      </c>
      <c r="B35" s="7"/>
      <c r="C35" s="7">
        <f t="shared" ref="C35:N35" si="9">SUM(C27:C34)</f>
        <v>1</v>
      </c>
      <c r="D35" s="7">
        <f t="shared" si="9"/>
        <v>1</v>
      </c>
      <c r="E35" s="7">
        <f t="shared" si="9"/>
        <v>0</v>
      </c>
      <c r="F35" s="7">
        <f t="shared" si="9"/>
        <v>1</v>
      </c>
      <c r="G35" s="150">
        <f t="shared" si="9"/>
        <v>7</v>
      </c>
      <c r="H35" s="7">
        <f t="shared" si="9"/>
        <v>40</v>
      </c>
      <c r="I35" s="7">
        <f t="shared" si="9"/>
        <v>10</v>
      </c>
      <c r="J35" s="7">
        <f t="shared" si="9"/>
        <v>8</v>
      </c>
      <c r="K35" s="7">
        <f t="shared" si="9"/>
        <v>7</v>
      </c>
      <c r="L35" s="7">
        <f t="shared" si="9"/>
        <v>5</v>
      </c>
      <c r="M35" s="7">
        <f t="shared" si="9"/>
        <v>10</v>
      </c>
      <c r="N35" s="7">
        <f t="shared" si="9"/>
        <v>5</v>
      </c>
      <c r="O35" s="161">
        <f t="shared" si="5"/>
        <v>7</v>
      </c>
      <c r="P35" s="161">
        <f t="shared" si="6"/>
        <v>2.8571428571428572</v>
      </c>
      <c r="Q35" s="162">
        <f t="shared" si="7"/>
        <v>0.25</v>
      </c>
      <c r="R35" s="162">
        <f t="shared" si="8"/>
        <v>0.5</v>
      </c>
      <c r="T35" s="6" t="s">
        <v>87</v>
      </c>
      <c r="U35" s="10" t="s">
        <v>116</v>
      </c>
      <c r="V3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4"/>
  <sheetViews>
    <sheetView tabSelected="1" zoomScale="75" zoomScaleNormal="75" workbookViewId="0">
      <selection activeCell="R41" sqref="R41"/>
    </sheetView>
  </sheetViews>
  <sheetFormatPr defaultRowHeight="12.75" customHeight="1"/>
  <cols>
    <col min="1" max="1" width="25.7109375" style="5" customWidth="1"/>
    <col min="2" max="14" width="5.7109375" style="5" customWidth="1"/>
    <col min="15" max="18" width="6.7109375" style="5" customWidth="1"/>
    <col min="19" max="16384" width="9.140625" style="5"/>
  </cols>
  <sheetData>
    <row r="1" spans="1:21" ht="26.25" customHeight="1">
      <c r="A1" s="38" t="s">
        <v>465</v>
      </c>
      <c r="N1" s="9"/>
      <c r="O1" s="9"/>
      <c r="P1" s="10"/>
      <c r="Q1" s="9"/>
      <c r="R1" s="9"/>
      <c r="T1" s="6" t="s">
        <v>44</v>
      </c>
      <c r="U1" s="33" t="s">
        <v>88</v>
      </c>
    </row>
    <row r="2" spans="1:21" ht="12.75" customHeight="1">
      <c r="O2" s="9"/>
      <c r="Q2" s="9"/>
      <c r="R2" s="9"/>
      <c r="T2" s="6" t="s">
        <v>45</v>
      </c>
      <c r="U2" s="5" t="s">
        <v>89</v>
      </c>
    </row>
    <row r="3" spans="1:21" ht="12.75" customHeight="1">
      <c r="A3" s="63" t="s">
        <v>464</v>
      </c>
      <c r="Q3" s="6"/>
      <c r="R3" s="6"/>
      <c r="T3" s="6" t="s">
        <v>46</v>
      </c>
      <c r="U3" s="5" t="s">
        <v>90</v>
      </c>
    </row>
    <row r="4" spans="1:21" ht="12.75" customHeight="1">
      <c r="A4" s="64"/>
      <c r="B4" s="64" t="s">
        <v>16</v>
      </c>
      <c r="D4" s="33"/>
      <c r="E4" s="64" t="s">
        <v>17</v>
      </c>
      <c r="H4" s="64" t="s">
        <v>12</v>
      </c>
      <c r="J4" s="64" t="s">
        <v>18</v>
      </c>
      <c r="Q4" s="6"/>
      <c r="R4" s="6"/>
      <c r="T4" s="6" t="s">
        <v>47</v>
      </c>
      <c r="U4" s="5" t="s">
        <v>91</v>
      </c>
    </row>
    <row r="5" spans="1:21" ht="12.75" customHeight="1">
      <c r="Q5" s="6"/>
      <c r="R5" s="6"/>
      <c r="T5" s="6" t="s">
        <v>48</v>
      </c>
      <c r="U5" s="5" t="s">
        <v>92</v>
      </c>
    </row>
    <row r="6" spans="1:21" ht="12.75" customHeight="1">
      <c r="A6" s="154" t="s">
        <v>467</v>
      </c>
      <c r="B6" s="12" t="s">
        <v>10</v>
      </c>
      <c r="C6" s="10"/>
      <c r="D6" s="65"/>
      <c r="E6" s="10" t="s">
        <v>27</v>
      </c>
      <c r="F6" s="10"/>
      <c r="G6" s="10"/>
      <c r="H6" s="69" t="s">
        <v>468</v>
      </c>
      <c r="J6" s="182" t="s">
        <v>469</v>
      </c>
      <c r="M6"/>
      <c r="N6" t="s">
        <v>487</v>
      </c>
      <c r="Q6" s="6"/>
      <c r="R6" s="6"/>
      <c r="T6" s="6" t="s">
        <v>49</v>
      </c>
      <c r="U6" s="5" t="s">
        <v>93</v>
      </c>
    </row>
    <row r="7" spans="1:21" ht="12.75" customHeight="1">
      <c r="A7" s="154" t="s">
        <v>470</v>
      </c>
      <c r="B7" s="10" t="s">
        <v>27</v>
      </c>
      <c r="C7" s="10"/>
      <c r="D7" s="65"/>
      <c r="E7" s="12" t="s">
        <v>10</v>
      </c>
      <c r="F7" s="10"/>
      <c r="G7" s="10"/>
      <c r="H7" s="70" t="s">
        <v>474</v>
      </c>
      <c r="J7" s="182" t="s">
        <v>475</v>
      </c>
      <c r="N7" t="s">
        <v>471</v>
      </c>
      <c r="Q7" s="6"/>
      <c r="R7" s="6"/>
      <c r="T7" s="6" t="s">
        <v>50</v>
      </c>
      <c r="U7" s="5" t="s">
        <v>94</v>
      </c>
    </row>
    <row r="8" spans="1:21" ht="12.75" customHeight="1">
      <c r="A8" s="154"/>
      <c r="B8" s="12"/>
      <c r="C8" s="10"/>
      <c r="D8" s="65"/>
      <c r="E8" s="10"/>
      <c r="F8" s="10"/>
      <c r="G8" s="10"/>
      <c r="H8" s="15"/>
      <c r="J8" s="182"/>
      <c r="N8"/>
      <c r="Q8" s="6"/>
      <c r="R8" s="6"/>
      <c r="T8" s="6" t="s">
        <v>51</v>
      </c>
      <c r="U8" s="5" t="s">
        <v>95</v>
      </c>
    </row>
    <row r="9" spans="1:21" ht="12.75" customHeight="1">
      <c r="A9" s="154" t="s">
        <v>484</v>
      </c>
      <c r="B9" s="12"/>
      <c r="C9" s="10"/>
      <c r="D9" s="65"/>
      <c r="E9" s="10"/>
      <c r="F9" s="10"/>
      <c r="G9" s="10"/>
      <c r="H9" s="15"/>
      <c r="J9" s="182"/>
      <c r="Q9" s="6"/>
      <c r="R9" s="6"/>
      <c r="T9" s="6" t="s">
        <v>52</v>
      </c>
      <c r="U9" s="5" t="s">
        <v>96</v>
      </c>
    </row>
    <row r="10" spans="1:21" ht="12.75" customHeight="1">
      <c r="A10" s="154"/>
      <c r="B10" s="10"/>
      <c r="C10" s="10"/>
      <c r="D10" s="65"/>
      <c r="E10" s="12"/>
      <c r="F10" s="10"/>
      <c r="G10" s="10"/>
      <c r="H10" s="15"/>
      <c r="J10" s="182"/>
      <c r="Q10" s="6"/>
      <c r="R10" s="6"/>
      <c r="T10" s="6" t="s">
        <v>53</v>
      </c>
      <c r="U10" s="5" t="s">
        <v>97</v>
      </c>
    </row>
    <row r="11" spans="1:21" ht="12.75" customHeight="1">
      <c r="A11" s="154" t="s">
        <v>485</v>
      </c>
      <c r="B11" t="s">
        <v>477</v>
      </c>
      <c r="E11" t="s">
        <v>477</v>
      </c>
      <c r="H11" t="s">
        <v>477</v>
      </c>
      <c r="J11" t="s">
        <v>477</v>
      </c>
      <c r="N11" t="s">
        <v>486</v>
      </c>
      <c r="T11" s="6" t="s">
        <v>54</v>
      </c>
      <c r="U11" s="5" t="s">
        <v>98</v>
      </c>
    </row>
    <row r="12" spans="1:21" ht="12.75" customHeight="1">
      <c r="T12" s="6" t="s">
        <v>55</v>
      </c>
      <c r="U12" s="5" t="s">
        <v>99</v>
      </c>
    </row>
    <row r="13" spans="1:21" ht="12.75" customHeight="1">
      <c r="T13" s="6" t="s">
        <v>56</v>
      </c>
      <c r="U13" s="5" t="s">
        <v>100</v>
      </c>
    </row>
    <row r="14" spans="1:21" ht="12.75" customHeight="1">
      <c r="T14" s="6" t="s">
        <v>57</v>
      </c>
      <c r="U14" s="5" t="s">
        <v>101</v>
      </c>
    </row>
    <row r="15" spans="1:21" ht="12.75" customHeight="1">
      <c r="T15" s="6" t="s">
        <v>58</v>
      </c>
      <c r="U15" s="5" t="s">
        <v>102</v>
      </c>
    </row>
    <row r="16" spans="1:21" ht="12.75" customHeight="1">
      <c r="T16" s="6" t="s">
        <v>59</v>
      </c>
      <c r="U16" s="33" t="s">
        <v>103</v>
      </c>
    </row>
    <row r="17" spans="1:22" ht="12.75" customHeight="1">
      <c r="T17" s="6" t="s">
        <v>60</v>
      </c>
      <c r="U17" s="10" t="s">
        <v>104</v>
      </c>
    </row>
    <row r="18" spans="1:22" ht="12.75" customHeight="1" thickBot="1"/>
    <row r="19" spans="1:22" ht="12.75" customHeight="1" thickBot="1">
      <c r="A19" s="93" t="s">
        <v>472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95"/>
      <c r="Q19" s="95"/>
      <c r="R19" s="96"/>
      <c r="T19" s="6" t="s">
        <v>44</v>
      </c>
      <c r="U19" s="5" t="s">
        <v>88</v>
      </c>
    </row>
    <row r="20" spans="1:22" ht="12.75" customHeight="1">
      <c r="A20" s="32" t="s">
        <v>120</v>
      </c>
      <c r="B20" s="31" t="s">
        <v>44</v>
      </c>
      <c r="C20" s="31" t="s">
        <v>45</v>
      </c>
      <c r="D20" s="31" t="s">
        <v>46</v>
      </c>
      <c r="E20" s="31" t="s">
        <v>47</v>
      </c>
      <c r="F20" s="31" t="s">
        <v>48</v>
      </c>
      <c r="G20" s="31" t="s">
        <v>49</v>
      </c>
      <c r="H20" s="31" t="s">
        <v>50</v>
      </c>
      <c r="I20" s="31" t="s">
        <v>51</v>
      </c>
      <c r="J20" s="31" t="s">
        <v>52</v>
      </c>
      <c r="K20" s="31" t="s">
        <v>53</v>
      </c>
      <c r="L20" s="31" t="s">
        <v>54</v>
      </c>
      <c r="M20" s="31" t="s">
        <v>55</v>
      </c>
      <c r="N20" s="31" t="s">
        <v>56</v>
      </c>
      <c r="O20" s="31" t="s">
        <v>57</v>
      </c>
      <c r="P20" s="31" t="s">
        <v>58</v>
      </c>
      <c r="Q20" s="31" t="s">
        <v>59</v>
      </c>
      <c r="R20" s="30" t="s">
        <v>60</v>
      </c>
      <c r="T20" s="6" t="s">
        <v>76</v>
      </c>
      <c r="U20" s="5" t="s">
        <v>105</v>
      </c>
      <c r="V20" s="6"/>
    </row>
    <row r="21" spans="1:22" ht="12.75" customHeight="1">
      <c r="A21" s="25" t="s">
        <v>61</v>
      </c>
      <c r="B21" s="153">
        <v>2</v>
      </c>
      <c r="C21" s="153">
        <v>7</v>
      </c>
      <c r="D21" s="153">
        <v>7</v>
      </c>
      <c r="E21" s="153">
        <v>2</v>
      </c>
      <c r="F21" s="153">
        <v>3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3</v>
      </c>
      <c r="O21" s="36">
        <f>SUM(F21/D21)</f>
        <v>0.42857142857142855</v>
      </c>
      <c r="P21" s="36">
        <f>SUM(F21,K21)/C21</f>
        <v>0.42857142857142855</v>
      </c>
      <c r="Q21" s="36">
        <f>SUM(N21/D21)</f>
        <v>0.42857142857142855</v>
      </c>
      <c r="R21" s="37">
        <f>SUM(P21:Q21)</f>
        <v>0.8571428571428571</v>
      </c>
      <c r="T21" s="6" t="s">
        <v>77</v>
      </c>
      <c r="U21" s="5" t="s">
        <v>106</v>
      </c>
      <c r="V21" s="6"/>
    </row>
    <row r="22" spans="1:22" ht="12.75" customHeight="1">
      <c r="A22" s="29" t="s">
        <v>62</v>
      </c>
      <c r="B22" s="153">
        <v>2</v>
      </c>
      <c r="C22" s="153">
        <v>7</v>
      </c>
      <c r="D22" s="153">
        <v>5</v>
      </c>
      <c r="E22" s="153">
        <v>0</v>
      </c>
      <c r="F22" s="153">
        <v>2</v>
      </c>
      <c r="G22" s="14">
        <v>1</v>
      </c>
      <c r="H22" s="14">
        <v>0</v>
      </c>
      <c r="I22" s="14">
        <v>0</v>
      </c>
      <c r="J22" s="14">
        <v>3</v>
      </c>
      <c r="K22" s="14">
        <v>2</v>
      </c>
      <c r="L22" s="14">
        <v>1</v>
      </c>
      <c r="M22" s="14">
        <v>0</v>
      </c>
      <c r="N22" s="14">
        <v>3</v>
      </c>
      <c r="O22" s="36">
        <f t="shared" ref="O22:O35" si="0">SUM(F22/D22)</f>
        <v>0.4</v>
      </c>
      <c r="P22" s="36">
        <f t="shared" ref="P22:P35" si="1">SUM(F22,K22)/C22</f>
        <v>0.5714285714285714</v>
      </c>
      <c r="Q22" s="36">
        <f t="shared" ref="Q22:Q35" si="2">SUM(N22/D22)</f>
        <v>0.6</v>
      </c>
      <c r="R22" s="37">
        <f t="shared" ref="R22:R35" si="3">SUM(P22:Q22)</f>
        <v>1.1714285714285713</v>
      </c>
      <c r="T22" s="6" t="s">
        <v>78</v>
      </c>
      <c r="U22" s="5" t="s">
        <v>107</v>
      </c>
      <c r="V22" s="6"/>
    </row>
    <row r="23" spans="1:22" ht="12.75" customHeight="1">
      <c r="A23" s="25" t="s">
        <v>63</v>
      </c>
      <c r="B23" s="153">
        <v>2</v>
      </c>
      <c r="C23" s="153">
        <v>6</v>
      </c>
      <c r="D23" s="153">
        <v>6</v>
      </c>
      <c r="E23" s="153">
        <v>0</v>
      </c>
      <c r="F23" s="153">
        <v>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36">
        <f t="shared" si="0"/>
        <v>0.16666666666666666</v>
      </c>
      <c r="P23" s="36">
        <f t="shared" si="1"/>
        <v>0.16666666666666666</v>
      </c>
      <c r="Q23" s="36">
        <f t="shared" si="2"/>
        <v>0.16666666666666666</v>
      </c>
      <c r="R23" s="37">
        <f t="shared" si="3"/>
        <v>0.33333333333333331</v>
      </c>
      <c r="T23" s="6" t="s">
        <v>79</v>
      </c>
      <c r="U23" s="5" t="s">
        <v>108</v>
      </c>
      <c r="V23" s="6"/>
    </row>
    <row r="24" spans="1:22" ht="12.75" customHeight="1">
      <c r="A24" s="25" t="s">
        <v>64</v>
      </c>
      <c r="B24" s="153">
        <v>2</v>
      </c>
      <c r="C24" s="153">
        <v>7</v>
      </c>
      <c r="D24" s="153">
        <v>6</v>
      </c>
      <c r="E24" s="153">
        <v>1</v>
      </c>
      <c r="F24" s="153">
        <v>2</v>
      </c>
      <c r="G24" s="14">
        <v>1</v>
      </c>
      <c r="H24" s="14">
        <v>0</v>
      </c>
      <c r="I24" s="14">
        <v>0</v>
      </c>
      <c r="J24" s="14">
        <v>3</v>
      </c>
      <c r="K24" s="14">
        <v>1</v>
      </c>
      <c r="L24" s="14">
        <v>0</v>
      </c>
      <c r="M24" s="14">
        <v>0</v>
      </c>
      <c r="N24" s="14">
        <v>3</v>
      </c>
      <c r="O24" s="36">
        <f t="shared" si="0"/>
        <v>0.33333333333333331</v>
      </c>
      <c r="P24" s="36">
        <f t="shared" si="1"/>
        <v>0.42857142857142855</v>
      </c>
      <c r="Q24" s="36">
        <f t="shared" si="2"/>
        <v>0.5</v>
      </c>
      <c r="R24" s="37">
        <f t="shared" si="3"/>
        <v>0.9285714285714286</v>
      </c>
      <c r="T24" s="6" t="s">
        <v>80</v>
      </c>
      <c r="U24" s="5" t="s">
        <v>109</v>
      </c>
      <c r="V24" s="6"/>
    </row>
    <row r="25" spans="1:22" ht="12.75" customHeight="1">
      <c r="A25" s="25" t="s">
        <v>66</v>
      </c>
      <c r="B25" s="153">
        <v>1</v>
      </c>
      <c r="C25" s="153">
        <v>3</v>
      </c>
      <c r="D25" s="153">
        <v>3</v>
      </c>
      <c r="E25" s="153">
        <v>0</v>
      </c>
      <c r="F25" s="153">
        <v>1</v>
      </c>
      <c r="G25" s="14">
        <v>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2</v>
      </c>
      <c r="O25" s="36">
        <f t="shared" si="0"/>
        <v>0.33333333333333331</v>
      </c>
      <c r="P25" s="36">
        <f t="shared" si="1"/>
        <v>0.33333333333333331</v>
      </c>
      <c r="Q25" s="36">
        <f t="shared" si="2"/>
        <v>0.66666666666666663</v>
      </c>
      <c r="R25" s="37">
        <f t="shared" si="3"/>
        <v>1</v>
      </c>
      <c r="T25" s="6" t="s">
        <v>81</v>
      </c>
      <c r="U25" s="5" t="s">
        <v>110</v>
      </c>
      <c r="V25" s="6"/>
    </row>
    <row r="26" spans="1:22" ht="12.75" customHeight="1">
      <c r="A26" s="25" t="s">
        <v>67</v>
      </c>
      <c r="B26" s="153">
        <v>2</v>
      </c>
      <c r="C26" s="153">
        <v>7</v>
      </c>
      <c r="D26" s="153">
        <v>7</v>
      </c>
      <c r="E26" s="153">
        <v>3</v>
      </c>
      <c r="F26" s="153">
        <v>5</v>
      </c>
      <c r="G26" s="14">
        <v>2</v>
      </c>
      <c r="H26" s="14">
        <v>0</v>
      </c>
      <c r="I26" s="14">
        <v>0</v>
      </c>
      <c r="J26" s="14">
        <v>5</v>
      </c>
      <c r="K26" s="14">
        <v>0</v>
      </c>
      <c r="L26" s="14">
        <v>0</v>
      </c>
      <c r="M26" s="14">
        <v>3</v>
      </c>
      <c r="N26" s="14">
        <v>7</v>
      </c>
      <c r="O26" s="36">
        <f t="shared" si="0"/>
        <v>0.7142857142857143</v>
      </c>
      <c r="P26" s="36">
        <f t="shared" si="1"/>
        <v>0.7142857142857143</v>
      </c>
      <c r="Q26" s="36">
        <f t="shared" si="2"/>
        <v>1</v>
      </c>
      <c r="R26" s="37">
        <f t="shared" si="3"/>
        <v>1.7142857142857144</v>
      </c>
      <c r="T26" s="6" t="s">
        <v>48</v>
      </c>
      <c r="U26" s="5" t="s">
        <v>92</v>
      </c>
      <c r="V26" s="6"/>
    </row>
    <row r="27" spans="1:22" ht="12.75" customHeight="1">
      <c r="A27" s="25" t="s">
        <v>68</v>
      </c>
      <c r="B27" s="153">
        <v>2</v>
      </c>
      <c r="C27" s="153">
        <v>7</v>
      </c>
      <c r="D27" s="153">
        <v>4</v>
      </c>
      <c r="E27" s="153">
        <v>5</v>
      </c>
      <c r="F27" s="153">
        <v>3</v>
      </c>
      <c r="G27" s="14">
        <v>0</v>
      </c>
      <c r="H27" s="14">
        <v>0</v>
      </c>
      <c r="I27" s="14">
        <v>0</v>
      </c>
      <c r="J27" s="14">
        <v>3</v>
      </c>
      <c r="K27" s="14">
        <v>3</v>
      </c>
      <c r="L27" s="14">
        <v>0</v>
      </c>
      <c r="M27" s="14">
        <v>1</v>
      </c>
      <c r="N27" s="14">
        <v>3</v>
      </c>
      <c r="O27" s="36">
        <f t="shared" si="0"/>
        <v>0.75</v>
      </c>
      <c r="P27" s="36">
        <f t="shared" si="1"/>
        <v>0.8571428571428571</v>
      </c>
      <c r="Q27" s="36">
        <f t="shared" si="2"/>
        <v>0.75</v>
      </c>
      <c r="R27" s="37">
        <f t="shared" si="3"/>
        <v>1.6071428571428572</v>
      </c>
      <c r="T27" s="6" t="s">
        <v>47</v>
      </c>
      <c r="U27" s="5" t="s">
        <v>91</v>
      </c>
      <c r="V27" s="6"/>
    </row>
    <row r="28" spans="1:22" ht="12.75" customHeight="1">
      <c r="A28" s="25" t="s">
        <v>69</v>
      </c>
      <c r="B28" s="153" t="s">
        <v>43</v>
      </c>
      <c r="C28" s="153" t="s">
        <v>43</v>
      </c>
      <c r="D28" s="153" t="s">
        <v>43</v>
      </c>
      <c r="E28" s="153" t="s">
        <v>43</v>
      </c>
      <c r="F28" s="153" t="s">
        <v>43</v>
      </c>
      <c r="G28" s="14" t="s">
        <v>43</v>
      </c>
      <c r="H28" s="14" t="s">
        <v>43</v>
      </c>
      <c r="I28" s="14" t="s">
        <v>43</v>
      </c>
      <c r="J28" s="14" t="s">
        <v>43</v>
      </c>
      <c r="K28" s="14" t="s">
        <v>43</v>
      </c>
      <c r="L28" s="14" t="s">
        <v>43</v>
      </c>
      <c r="M28" s="14" t="s">
        <v>43</v>
      </c>
      <c r="N28" s="14" t="s">
        <v>43</v>
      </c>
      <c r="O28" s="36" t="e">
        <f t="shared" si="0"/>
        <v>#VALUE!</v>
      </c>
      <c r="P28" s="36" t="e">
        <f t="shared" si="1"/>
        <v>#VALUE!</v>
      </c>
      <c r="Q28" s="36" t="e">
        <f t="shared" si="2"/>
        <v>#VALUE!</v>
      </c>
      <c r="R28" s="37" t="e">
        <f t="shared" si="3"/>
        <v>#VALUE!</v>
      </c>
      <c r="T28" s="6" t="s">
        <v>82</v>
      </c>
      <c r="U28" s="5" t="s">
        <v>111</v>
      </c>
    </row>
    <row r="29" spans="1:22" ht="12.75" customHeight="1">
      <c r="A29" s="25" t="s">
        <v>70</v>
      </c>
      <c r="B29" s="153" t="s">
        <v>43</v>
      </c>
      <c r="C29" s="153" t="s">
        <v>43</v>
      </c>
      <c r="D29" s="153" t="s">
        <v>43</v>
      </c>
      <c r="E29" s="153" t="s">
        <v>43</v>
      </c>
      <c r="F29" s="153" t="s">
        <v>43</v>
      </c>
      <c r="G29" s="14" t="s">
        <v>43</v>
      </c>
      <c r="H29" s="14" t="s">
        <v>43</v>
      </c>
      <c r="I29" s="14" t="s">
        <v>43</v>
      </c>
      <c r="J29" s="14" t="s">
        <v>43</v>
      </c>
      <c r="K29" s="14" t="s">
        <v>43</v>
      </c>
      <c r="L29" s="14" t="s">
        <v>43</v>
      </c>
      <c r="M29" s="14" t="s">
        <v>43</v>
      </c>
      <c r="N29" s="14" t="s">
        <v>43</v>
      </c>
      <c r="O29" s="36" t="e">
        <f t="shared" si="0"/>
        <v>#VALUE!</v>
      </c>
      <c r="P29" s="36" t="e">
        <f t="shared" si="1"/>
        <v>#VALUE!</v>
      </c>
      <c r="Q29" s="36" t="e">
        <f t="shared" si="2"/>
        <v>#VALUE!</v>
      </c>
      <c r="R29" s="37" t="e">
        <f t="shared" si="3"/>
        <v>#VALUE!</v>
      </c>
      <c r="T29" s="6" t="s">
        <v>83</v>
      </c>
      <c r="U29" s="5" t="s">
        <v>112</v>
      </c>
    </row>
    <row r="30" spans="1:22" ht="12.75" customHeight="1">
      <c r="A30" s="155" t="s">
        <v>301</v>
      </c>
      <c r="B30" s="153">
        <v>2</v>
      </c>
      <c r="C30" s="153">
        <v>6</v>
      </c>
      <c r="D30" s="153">
        <v>5</v>
      </c>
      <c r="E30" s="153">
        <v>2</v>
      </c>
      <c r="F30" s="153">
        <v>1</v>
      </c>
      <c r="G30" s="14">
        <v>0</v>
      </c>
      <c r="H30" s="14">
        <v>0</v>
      </c>
      <c r="I30" s="14">
        <v>0</v>
      </c>
      <c r="J30" s="14">
        <v>1</v>
      </c>
      <c r="K30" s="14">
        <v>1</v>
      </c>
      <c r="L30" s="14">
        <v>0</v>
      </c>
      <c r="M30" s="14">
        <v>0</v>
      </c>
      <c r="N30" s="14">
        <v>1</v>
      </c>
      <c r="O30" s="36">
        <f t="shared" si="0"/>
        <v>0.2</v>
      </c>
      <c r="P30" s="36">
        <f t="shared" si="1"/>
        <v>0.33333333333333331</v>
      </c>
      <c r="Q30" s="36">
        <f t="shared" si="2"/>
        <v>0.2</v>
      </c>
      <c r="R30" s="37">
        <f t="shared" si="3"/>
        <v>0.53333333333333333</v>
      </c>
      <c r="T30" s="6" t="s">
        <v>53</v>
      </c>
      <c r="U30" s="5" t="s">
        <v>97</v>
      </c>
    </row>
    <row r="31" spans="1:22" ht="12.75" customHeight="1">
      <c r="A31" s="25" t="s">
        <v>71</v>
      </c>
      <c r="B31" s="153">
        <v>2</v>
      </c>
      <c r="C31" s="153">
        <v>8</v>
      </c>
      <c r="D31" s="153">
        <v>7</v>
      </c>
      <c r="E31" s="153">
        <v>2</v>
      </c>
      <c r="F31" s="153">
        <v>3</v>
      </c>
      <c r="G31" s="14">
        <v>0</v>
      </c>
      <c r="H31" s="14">
        <v>0</v>
      </c>
      <c r="I31" s="14">
        <v>0</v>
      </c>
      <c r="J31" s="14">
        <v>2</v>
      </c>
      <c r="K31" s="14">
        <v>1</v>
      </c>
      <c r="L31" s="14">
        <v>0</v>
      </c>
      <c r="M31" s="14">
        <v>1</v>
      </c>
      <c r="N31" s="14">
        <v>3</v>
      </c>
      <c r="O31" s="36">
        <f t="shared" si="0"/>
        <v>0.42857142857142855</v>
      </c>
      <c r="P31" s="36">
        <f t="shared" si="1"/>
        <v>0.5</v>
      </c>
      <c r="Q31" s="36">
        <f t="shared" si="2"/>
        <v>0.42857142857142855</v>
      </c>
      <c r="R31" s="37">
        <f t="shared" si="3"/>
        <v>0.9285714285714286</v>
      </c>
      <c r="T31" s="6" t="s">
        <v>54</v>
      </c>
      <c r="U31" s="5" t="s">
        <v>98</v>
      </c>
    </row>
    <row r="32" spans="1:22" ht="12.75" customHeight="1">
      <c r="A32" s="25" t="s">
        <v>72</v>
      </c>
      <c r="B32" s="153">
        <v>2</v>
      </c>
      <c r="C32" s="153">
        <v>6</v>
      </c>
      <c r="D32" s="153">
        <v>3</v>
      </c>
      <c r="E32" s="153">
        <v>0</v>
      </c>
      <c r="F32" s="153">
        <v>0</v>
      </c>
      <c r="G32" s="14">
        <v>0</v>
      </c>
      <c r="H32" s="14">
        <v>0</v>
      </c>
      <c r="I32" s="14">
        <v>0</v>
      </c>
      <c r="J32" s="14">
        <v>0</v>
      </c>
      <c r="K32" s="14">
        <v>3</v>
      </c>
      <c r="L32" s="14">
        <v>2</v>
      </c>
      <c r="M32" s="14">
        <v>0</v>
      </c>
      <c r="N32" s="14">
        <v>0</v>
      </c>
      <c r="O32" s="36">
        <f t="shared" si="0"/>
        <v>0</v>
      </c>
      <c r="P32" s="36">
        <f t="shared" si="1"/>
        <v>0.5</v>
      </c>
      <c r="Q32" s="36">
        <f t="shared" si="2"/>
        <v>0</v>
      </c>
      <c r="R32" s="37">
        <f t="shared" si="3"/>
        <v>0.5</v>
      </c>
      <c r="T32" s="6" t="s">
        <v>84</v>
      </c>
      <c r="U32" s="5" t="s">
        <v>113</v>
      </c>
    </row>
    <row r="33" spans="1:22" ht="12.75" customHeight="1">
      <c r="A33" s="25" t="s">
        <v>73</v>
      </c>
      <c r="B33" s="153">
        <v>2</v>
      </c>
      <c r="C33" s="153">
        <v>8</v>
      </c>
      <c r="D33" s="153">
        <v>6</v>
      </c>
      <c r="E33" s="153">
        <v>5</v>
      </c>
      <c r="F33" s="153">
        <v>3</v>
      </c>
      <c r="G33" s="14">
        <v>2</v>
      </c>
      <c r="H33" s="14">
        <v>0</v>
      </c>
      <c r="I33" s="14">
        <v>0</v>
      </c>
      <c r="J33" s="14">
        <v>1</v>
      </c>
      <c r="K33" s="14">
        <v>2</v>
      </c>
      <c r="L33" s="14">
        <v>0</v>
      </c>
      <c r="M33" s="14">
        <v>1</v>
      </c>
      <c r="N33" s="14">
        <v>5</v>
      </c>
      <c r="O33" s="36">
        <f t="shared" si="0"/>
        <v>0.5</v>
      </c>
      <c r="P33" s="36">
        <f t="shared" si="1"/>
        <v>0.625</v>
      </c>
      <c r="Q33" s="36">
        <f t="shared" si="2"/>
        <v>0.83333333333333337</v>
      </c>
      <c r="R33" s="37">
        <f t="shared" si="3"/>
        <v>1.4583333333333335</v>
      </c>
      <c r="T33" s="6" t="s">
        <v>85</v>
      </c>
      <c r="U33" s="33" t="s">
        <v>114</v>
      </c>
    </row>
    <row r="34" spans="1:22" ht="12.75" customHeight="1">
      <c r="A34" s="25" t="s">
        <v>74</v>
      </c>
      <c r="B34" s="153">
        <v>1</v>
      </c>
      <c r="C34" s="153">
        <v>3</v>
      </c>
      <c r="D34" s="153">
        <v>3</v>
      </c>
      <c r="E34" s="153">
        <v>0</v>
      </c>
      <c r="F34" s="153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</v>
      </c>
      <c r="M34" s="14">
        <v>0</v>
      </c>
      <c r="N34" s="14">
        <v>0</v>
      </c>
      <c r="O34" s="36">
        <f t="shared" si="0"/>
        <v>0</v>
      </c>
      <c r="P34" s="36">
        <f t="shared" si="1"/>
        <v>0</v>
      </c>
      <c r="Q34" s="36">
        <f t="shared" si="2"/>
        <v>0</v>
      </c>
      <c r="R34" s="37">
        <f t="shared" si="3"/>
        <v>0</v>
      </c>
      <c r="T34" s="6" t="s">
        <v>86</v>
      </c>
      <c r="U34" s="5" t="s">
        <v>115</v>
      </c>
    </row>
    <row r="35" spans="1:22" ht="12.75" customHeight="1">
      <c r="A35" s="21" t="s">
        <v>75</v>
      </c>
      <c r="B35" s="20"/>
      <c r="C35" s="34">
        <f t="shared" ref="C35:N35" si="4">SUM(C21:C34)</f>
        <v>75</v>
      </c>
      <c r="D35" s="34">
        <f t="shared" si="4"/>
        <v>62</v>
      </c>
      <c r="E35" s="34">
        <f t="shared" si="4"/>
        <v>20</v>
      </c>
      <c r="F35" s="34">
        <f t="shared" si="4"/>
        <v>24</v>
      </c>
      <c r="G35" s="34">
        <f t="shared" si="4"/>
        <v>7</v>
      </c>
      <c r="H35" s="34">
        <f t="shared" si="4"/>
        <v>0</v>
      </c>
      <c r="I35" s="34">
        <f t="shared" si="4"/>
        <v>0</v>
      </c>
      <c r="J35" s="34">
        <f t="shared" si="4"/>
        <v>19</v>
      </c>
      <c r="K35" s="34">
        <f t="shared" si="4"/>
        <v>13</v>
      </c>
      <c r="L35" s="34">
        <f t="shared" si="4"/>
        <v>4</v>
      </c>
      <c r="M35" s="34">
        <f t="shared" si="4"/>
        <v>6</v>
      </c>
      <c r="N35" s="34">
        <f t="shared" si="4"/>
        <v>31</v>
      </c>
      <c r="O35" s="152">
        <f t="shared" si="0"/>
        <v>0.38709677419354838</v>
      </c>
      <c r="P35" s="152">
        <f t="shared" si="1"/>
        <v>0.49333333333333335</v>
      </c>
      <c r="Q35" s="152">
        <f t="shared" si="2"/>
        <v>0.5</v>
      </c>
      <c r="R35" s="163">
        <f t="shared" si="3"/>
        <v>0.9933333333333334</v>
      </c>
      <c r="T35" s="6" t="s">
        <v>87</v>
      </c>
      <c r="U35" s="10" t="s">
        <v>116</v>
      </c>
      <c r="V35" s="6"/>
    </row>
    <row r="36" spans="1:22" ht="12.75" customHeight="1" thickBot="1">
      <c r="A36" s="2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0"/>
      <c r="P36" s="40"/>
      <c r="Q36" s="40"/>
      <c r="R36" s="78"/>
    </row>
    <row r="37" spans="1:22" ht="12.75" customHeight="1">
      <c r="A37" s="32" t="s">
        <v>121</v>
      </c>
      <c r="B37" s="34" t="s">
        <v>44</v>
      </c>
      <c r="C37" s="34" t="s">
        <v>76</v>
      </c>
      <c r="D37" s="34" t="s">
        <v>77</v>
      </c>
      <c r="E37" s="34" t="s">
        <v>78</v>
      </c>
      <c r="F37" s="34" t="s">
        <v>79</v>
      </c>
      <c r="G37" s="34" t="s">
        <v>80</v>
      </c>
      <c r="H37" s="34" t="s">
        <v>81</v>
      </c>
      <c r="I37" s="34" t="s">
        <v>48</v>
      </c>
      <c r="J37" s="34" t="s">
        <v>47</v>
      </c>
      <c r="K37" s="34" t="s">
        <v>82</v>
      </c>
      <c r="L37" s="34" t="s">
        <v>83</v>
      </c>
      <c r="M37" s="34" t="s">
        <v>53</v>
      </c>
      <c r="N37" s="34" t="s">
        <v>54</v>
      </c>
      <c r="O37" s="34" t="s">
        <v>84</v>
      </c>
      <c r="P37" s="34" t="s">
        <v>85</v>
      </c>
      <c r="Q37" s="34" t="s">
        <v>86</v>
      </c>
      <c r="R37" s="49" t="s">
        <v>87</v>
      </c>
    </row>
    <row r="38" spans="1:22" ht="12.75" customHeight="1">
      <c r="A38" s="25" t="s">
        <v>61</v>
      </c>
      <c r="B38" s="14" t="s">
        <v>43</v>
      </c>
      <c r="C38" s="14" t="s">
        <v>43</v>
      </c>
      <c r="D38" s="14" t="s">
        <v>43</v>
      </c>
      <c r="E38" s="14" t="s">
        <v>43</v>
      </c>
      <c r="F38" s="14" t="s">
        <v>43</v>
      </c>
      <c r="G38" s="17" t="s">
        <v>43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79" t="e">
        <f t="shared" ref="O38:O49" si="5">SUM(K38/G38)*7</f>
        <v>#VALUE!</v>
      </c>
      <c r="P38" s="79" t="e">
        <f t="shared" ref="P38:P49" si="6">SUM(I38,M38)/G38</f>
        <v>#VALUE!</v>
      </c>
      <c r="Q38" s="36" t="e">
        <f t="shared" ref="Q38:Q49" si="7">SUM(I38/H38)</f>
        <v>#VALUE!</v>
      </c>
      <c r="R38" s="37" t="e">
        <f t="shared" ref="R38:R49" si="8">SUM(N38/M38)</f>
        <v>#VALUE!</v>
      </c>
    </row>
    <row r="39" spans="1:22" ht="12.75" customHeight="1">
      <c r="A39" s="25" t="s">
        <v>63</v>
      </c>
      <c r="B39" s="14" t="s">
        <v>43</v>
      </c>
      <c r="C39" s="14" t="s">
        <v>43</v>
      </c>
      <c r="D39" s="14" t="s">
        <v>43</v>
      </c>
      <c r="E39" s="14" t="s">
        <v>43</v>
      </c>
      <c r="F39" s="14" t="s">
        <v>43</v>
      </c>
      <c r="G39" s="17" t="s">
        <v>43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79" t="e">
        <f t="shared" ref="O39:O45" si="9">SUM(K39/G39)*7</f>
        <v>#VALUE!</v>
      </c>
      <c r="P39" s="79" t="e">
        <f t="shared" ref="P39:P45" si="10">SUM(I39,M39)/G39</f>
        <v>#VALUE!</v>
      </c>
      <c r="Q39" s="36" t="e">
        <f t="shared" ref="Q39:Q45" si="11">SUM(I39/H39)</f>
        <v>#VALUE!</v>
      </c>
      <c r="R39" s="37" t="e">
        <f t="shared" ref="R39:R45" si="12">SUM(N39/M39)</f>
        <v>#VALUE!</v>
      </c>
    </row>
    <row r="40" spans="1:22" ht="12.75" customHeight="1">
      <c r="A40" s="29" t="s">
        <v>64</v>
      </c>
      <c r="B40" s="14" t="s">
        <v>43</v>
      </c>
      <c r="C40" s="14" t="s">
        <v>43</v>
      </c>
      <c r="D40" s="14" t="s">
        <v>43</v>
      </c>
      <c r="E40" s="14" t="s">
        <v>43</v>
      </c>
      <c r="F40" s="14" t="s">
        <v>43</v>
      </c>
      <c r="G40" s="17" t="s">
        <v>43</v>
      </c>
      <c r="H40" s="14" t="s">
        <v>43</v>
      </c>
      <c r="I40" s="14" t="s">
        <v>43</v>
      </c>
      <c r="J40" s="14" t="s">
        <v>43</v>
      </c>
      <c r="K40" s="14" t="s">
        <v>43</v>
      </c>
      <c r="L40" s="14" t="s">
        <v>43</v>
      </c>
      <c r="M40" s="14" t="s">
        <v>43</v>
      </c>
      <c r="N40" s="14" t="s">
        <v>43</v>
      </c>
      <c r="O40" s="79" t="e">
        <f t="shared" si="9"/>
        <v>#VALUE!</v>
      </c>
      <c r="P40" s="79" t="e">
        <f t="shared" si="10"/>
        <v>#VALUE!</v>
      </c>
      <c r="Q40" s="36" t="e">
        <f t="shared" si="11"/>
        <v>#VALUE!</v>
      </c>
      <c r="R40" s="37" t="e">
        <f t="shared" si="12"/>
        <v>#VALUE!</v>
      </c>
    </row>
    <row r="41" spans="1:22" ht="12.75" customHeight="1">
      <c r="A41" s="29" t="s">
        <v>66</v>
      </c>
      <c r="B41" s="14" t="s">
        <v>43</v>
      </c>
      <c r="C41" s="14" t="s">
        <v>43</v>
      </c>
      <c r="D41" s="14" t="s">
        <v>43</v>
      </c>
      <c r="E41" s="14" t="s">
        <v>43</v>
      </c>
      <c r="F41" s="14" t="s">
        <v>43</v>
      </c>
      <c r="G41" s="17" t="s">
        <v>43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79" t="e">
        <f t="shared" si="9"/>
        <v>#VALUE!</v>
      </c>
      <c r="P41" s="79" t="e">
        <f t="shared" si="10"/>
        <v>#VALUE!</v>
      </c>
      <c r="Q41" s="36" t="e">
        <f t="shared" si="11"/>
        <v>#VALUE!</v>
      </c>
      <c r="R41" s="37" t="e">
        <f t="shared" si="12"/>
        <v>#VALUE!</v>
      </c>
    </row>
    <row r="42" spans="1:22" ht="12.75" customHeight="1">
      <c r="A42" s="25" t="s">
        <v>67</v>
      </c>
      <c r="B42" s="14" t="s">
        <v>43</v>
      </c>
      <c r="C42" s="14" t="s">
        <v>43</v>
      </c>
      <c r="D42" s="14" t="s">
        <v>43</v>
      </c>
      <c r="E42" s="14" t="s">
        <v>43</v>
      </c>
      <c r="F42" s="14" t="s">
        <v>43</v>
      </c>
      <c r="G42" s="17" t="s">
        <v>43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79" t="e">
        <f t="shared" si="9"/>
        <v>#VALUE!</v>
      </c>
      <c r="P42" s="79" t="e">
        <f t="shared" si="10"/>
        <v>#VALUE!</v>
      </c>
      <c r="Q42" s="36" t="e">
        <f t="shared" si="11"/>
        <v>#VALUE!</v>
      </c>
      <c r="R42" s="37" t="e">
        <f t="shared" si="12"/>
        <v>#VALUE!</v>
      </c>
    </row>
    <row r="43" spans="1:22" ht="12.75" customHeight="1">
      <c r="A43" s="29" t="s">
        <v>68</v>
      </c>
      <c r="B43" s="14">
        <v>2</v>
      </c>
      <c r="C43" s="14">
        <v>1</v>
      </c>
      <c r="D43" s="14">
        <v>1</v>
      </c>
      <c r="E43" s="14">
        <v>0</v>
      </c>
      <c r="F43" s="14">
        <v>1</v>
      </c>
      <c r="G43" s="17">
        <v>8</v>
      </c>
      <c r="H43" s="14">
        <v>40</v>
      </c>
      <c r="I43" s="14">
        <v>7</v>
      </c>
      <c r="J43" s="14">
        <v>7</v>
      </c>
      <c r="K43" s="14">
        <v>5</v>
      </c>
      <c r="L43" s="14">
        <v>3</v>
      </c>
      <c r="M43" s="14">
        <v>5</v>
      </c>
      <c r="N43" s="14">
        <v>14</v>
      </c>
      <c r="O43" s="79">
        <f t="shared" si="9"/>
        <v>4.375</v>
      </c>
      <c r="P43" s="79">
        <f t="shared" si="10"/>
        <v>1.5</v>
      </c>
      <c r="Q43" s="36">
        <f t="shared" si="11"/>
        <v>0.17499999999999999</v>
      </c>
      <c r="R43" s="37">
        <f t="shared" si="12"/>
        <v>2.8</v>
      </c>
    </row>
    <row r="44" spans="1:22" ht="12.75" customHeight="1">
      <c r="A44" s="29" t="s">
        <v>70</v>
      </c>
      <c r="B44" s="14" t="s">
        <v>43</v>
      </c>
      <c r="C44" s="14" t="s">
        <v>43</v>
      </c>
      <c r="D44" s="14" t="s">
        <v>43</v>
      </c>
      <c r="E44" s="14" t="s">
        <v>43</v>
      </c>
      <c r="F44" s="14" t="s">
        <v>43</v>
      </c>
      <c r="G44" s="17" t="s">
        <v>43</v>
      </c>
      <c r="H44" s="14" t="s">
        <v>43</v>
      </c>
      <c r="I44" s="14" t="s">
        <v>43</v>
      </c>
      <c r="J44" s="14" t="s">
        <v>43</v>
      </c>
      <c r="K44" s="14" t="s">
        <v>43</v>
      </c>
      <c r="L44" s="14" t="s">
        <v>43</v>
      </c>
      <c r="M44" s="14" t="s">
        <v>43</v>
      </c>
      <c r="N44" s="14" t="s">
        <v>43</v>
      </c>
      <c r="O44" s="79" t="e">
        <f t="shared" si="9"/>
        <v>#VALUE!</v>
      </c>
      <c r="P44" s="79" t="e">
        <f t="shared" si="10"/>
        <v>#VALUE!</v>
      </c>
      <c r="Q44" s="36" t="e">
        <f t="shared" si="11"/>
        <v>#VALUE!</v>
      </c>
      <c r="R44" s="37" t="e">
        <f t="shared" si="12"/>
        <v>#VALUE!</v>
      </c>
    </row>
    <row r="45" spans="1:22" ht="12.75" customHeight="1">
      <c r="A45" s="29" t="s">
        <v>71</v>
      </c>
      <c r="B45" s="14">
        <v>1</v>
      </c>
      <c r="C45" s="14">
        <v>0</v>
      </c>
      <c r="D45" s="14">
        <v>0</v>
      </c>
      <c r="E45" s="14">
        <v>0</v>
      </c>
      <c r="F45" s="14">
        <v>0</v>
      </c>
      <c r="G45" s="17">
        <v>0.7</v>
      </c>
      <c r="H45" s="14">
        <v>3</v>
      </c>
      <c r="I45" s="14">
        <v>1</v>
      </c>
      <c r="J45" s="14">
        <v>0</v>
      </c>
      <c r="K45" s="14">
        <v>0</v>
      </c>
      <c r="L45" s="14">
        <v>0</v>
      </c>
      <c r="M45" s="14">
        <v>0</v>
      </c>
      <c r="N45" s="14">
        <v>1</v>
      </c>
      <c r="O45" s="79">
        <f t="shared" si="9"/>
        <v>0</v>
      </c>
      <c r="P45" s="79">
        <f t="shared" si="10"/>
        <v>1.4285714285714286</v>
      </c>
      <c r="Q45" s="36">
        <f t="shared" si="11"/>
        <v>0.33333333333333331</v>
      </c>
      <c r="R45" s="37" t="e">
        <f t="shared" si="12"/>
        <v>#DIV/0!</v>
      </c>
    </row>
    <row r="46" spans="1:22" ht="12.75" customHeight="1">
      <c r="A46" s="25" t="s">
        <v>72</v>
      </c>
      <c r="B46" s="14">
        <v>1</v>
      </c>
      <c r="C46" s="14">
        <v>1</v>
      </c>
      <c r="D46" s="14">
        <v>1</v>
      </c>
      <c r="E46" s="14">
        <v>0</v>
      </c>
      <c r="F46" s="14">
        <v>0</v>
      </c>
      <c r="G46" s="17">
        <v>5.3</v>
      </c>
      <c r="H46" s="14">
        <v>30</v>
      </c>
      <c r="I46" s="14">
        <v>7</v>
      </c>
      <c r="J46" s="14">
        <v>7</v>
      </c>
      <c r="K46" s="14">
        <v>6</v>
      </c>
      <c r="L46" s="14">
        <v>4</v>
      </c>
      <c r="M46" s="14">
        <v>8</v>
      </c>
      <c r="N46" s="14">
        <v>2</v>
      </c>
      <c r="O46" s="79">
        <f t="shared" si="5"/>
        <v>7.9245283018867925</v>
      </c>
      <c r="P46" s="79">
        <f t="shared" si="6"/>
        <v>2.8301886792452833</v>
      </c>
      <c r="Q46" s="36">
        <f t="shared" si="7"/>
        <v>0.23333333333333334</v>
      </c>
      <c r="R46" s="37">
        <f t="shared" si="8"/>
        <v>0.25</v>
      </c>
    </row>
    <row r="47" spans="1:22" ht="12.75" customHeight="1">
      <c r="A47" s="25" t="s">
        <v>73</v>
      </c>
      <c r="B47" s="14" t="s">
        <v>43</v>
      </c>
      <c r="C47" s="14" t="s">
        <v>43</v>
      </c>
      <c r="D47" s="14" t="s">
        <v>43</v>
      </c>
      <c r="E47" s="14" t="s">
        <v>43</v>
      </c>
      <c r="F47" s="14" t="s">
        <v>43</v>
      </c>
      <c r="G47" s="17" t="s">
        <v>43</v>
      </c>
      <c r="H47" s="14" t="s">
        <v>43</v>
      </c>
      <c r="I47" s="14" t="s">
        <v>43</v>
      </c>
      <c r="J47" s="14" t="s">
        <v>43</v>
      </c>
      <c r="K47" s="14" t="s">
        <v>43</v>
      </c>
      <c r="L47" s="14" t="s">
        <v>43</v>
      </c>
      <c r="M47" s="14" t="s">
        <v>43</v>
      </c>
      <c r="N47" s="14" t="s">
        <v>43</v>
      </c>
      <c r="O47" s="79" t="e">
        <f t="shared" si="5"/>
        <v>#VALUE!</v>
      </c>
      <c r="P47" s="79" t="e">
        <f t="shared" si="6"/>
        <v>#VALUE!</v>
      </c>
      <c r="Q47" s="36" t="e">
        <f t="shared" si="7"/>
        <v>#VALUE!</v>
      </c>
      <c r="R47" s="37" t="e">
        <f t="shared" si="8"/>
        <v>#VALUE!</v>
      </c>
    </row>
    <row r="48" spans="1:22" ht="12.75" customHeight="1">
      <c r="A48" s="91" t="s">
        <v>74</v>
      </c>
      <c r="B48" s="14" t="s">
        <v>43</v>
      </c>
      <c r="C48" s="14" t="s">
        <v>43</v>
      </c>
      <c r="D48" s="14" t="s">
        <v>43</v>
      </c>
      <c r="E48" s="14" t="s">
        <v>43</v>
      </c>
      <c r="F48" s="14" t="s">
        <v>43</v>
      </c>
      <c r="G48" s="17" t="s">
        <v>43</v>
      </c>
      <c r="H48" s="14" t="s">
        <v>43</v>
      </c>
      <c r="I48" s="14" t="s">
        <v>43</v>
      </c>
      <c r="J48" s="14" t="s">
        <v>43</v>
      </c>
      <c r="K48" s="14" t="s">
        <v>43</v>
      </c>
      <c r="L48" s="14" t="s">
        <v>43</v>
      </c>
      <c r="M48" s="14" t="s">
        <v>43</v>
      </c>
      <c r="N48" s="14" t="s">
        <v>43</v>
      </c>
      <c r="O48" s="79" t="e">
        <f t="shared" si="5"/>
        <v>#VALUE!</v>
      </c>
      <c r="P48" s="79" t="e">
        <f t="shared" si="6"/>
        <v>#VALUE!</v>
      </c>
      <c r="Q48" s="36" t="e">
        <f t="shared" si="7"/>
        <v>#VALUE!</v>
      </c>
      <c r="R48" s="37" t="e">
        <f t="shared" si="8"/>
        <v>#VALUE!</v>
      </c>
    </row>
    <row r="49" spans="1:18" ht="12.75" customHeight="1" thickBot="1">
      <c r="A49" s="56" t="s">
        <v>75</v>
      </c>
      <c r="B49" s="57"/>
      <c r="C49" s="80">
        <f t="shared" ref="C49:N49" si="13">SUM(C38:C48)</f>
        <v>2</v>
      </c>
      <c r="D49" s="80">
        <f t="shared" si="13"/>
        <v>2</v>
      </c>
      <c r="E49" s="80">
        <f t="shared" si="13"/>
        <v>0</v>
      </c>
      <c r="F49" s="80">
        <f t="shared" si="13"/>
        <v>1</v>
      </c>
      <c r="G49" s="80">
        <f t="shared" si="13"/>
        <v>14</v>
      </c>
      <c r="H49" s="80">
        <f t="shared" si="13"/>
        <v>73</v>
      </c>
      <c r="I49" s="80">
        <f t="shared" si="13"/>
        <v>15</v>
      </c>
      <c r="J49" s="80">
        <f t="shared" si="13"/>
        <v>14</v>
      </c>
      <c r="K49" s="80">
        <f t="shared" si="13"/>
        <v>11</v>
      </c>
      <c r="L49" s="80">
        <f t="shared" si="13"/>
        <v>7</v>
      </c>
      <c r="M49" s="80">
        <f t="shared" si="13"/>
        <v>13</v>
      </c>
      <c r="N49" s="80">
        <f t="shared" si="13"/>
        <v>17</v>
      </c>
      <c r="O49" s="116">
        <f t="shared" si="5"/>
        <v>5.5</v>
      </c>
      <c r="P49" s="116">
        <f t="shared" si="6"/>
        <v>2</v>
      </c>
      <c r="Q49" s="117">
        <f t="shared" si="7"/>
        <v>0.20547945205479451</v>
      </c>
      <c r="R49" s="118">
        <f t="shared" si="8"/>
        <v>1.3076923076923077</v>
      </c>
    </row>
    <row r="50" spans="1:18" ht="12.75" customHeight="1" thickBot="1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/>
    </row>
    <row r="53" spans="1:18" ht="12.75" customHeight="1">
      <c r="A53" s="2" t="s">
        <v>479</v>
      </c>
      <c r="L53" s="9"/>
      <c r="M53" s="10"/>
      <c r="N53" s="9"/>
      <c r="Q53" s="9"/>
      <c r="R53" s="9"/>
    </row>
    <row r="54" spans="1:18" ht="12.75" customHeight="1">
      <c r="A54" s="9" t="s">
        <v>0</v>
      </c>
      <c r="B54" s="7" t="s">
        <v>1</v>
      </c>
      <c r="C54" s="7" t="s">
        <v>2</v>
      </c>
      <c r="D54" s="7" t="s">
        <v>3</v>
      </c>
      <c r="E54" s="7" t="s">
        <v>4</v>
      </c>
      <c r="F54" s="7" t="s">
        <v>5</v>
      </c>
      <c r="G54" s="7" t="s">
        <v>6</v>
      </c>
      <c r="H54" s="7" t="s">
        <v>7</v>
      </c>
      <c r="I54" s="6"/>
      <c r="J54" s="7" t="s">
        <v>331</v>
      </c>
      <c r="L54" s="9" t="s">
        <v>297</v>
      </c>
      <c r="M54" s="9"/>
      <c r="O54" s="9"/>
    </row>
    <row r="55" spans="1:18" ht="12.75" customHeight="1">
      <c r="A55" s="10" t="s">
        <v>10</v>
      </c>
      <c r="B55" s="6">
        <v>2</v>
      </c>
      <c r="C55" s="6">
        <v>1</v>
      </c>
      <c r="D55" s="6">
        <v>2</v>
      </c>
      <c r="E55" s="6">
        <v>3</v>
      </c>
      <c r="F55" s="129">
        <v>0</v>
      </c>
      <c r="G55" s="129">
        <v>1</v>
      </c>
      <c r="H55" s="129">
        <v>1</v>
      </c>
      <c r="I55" s="6"/>
      <c r="J55" s="160">
        <f>SUM(B55:H55)</f>
        <v>10</v>
      </c>
      <c r="L55" s="10" t="s">
        <v>480</v>
      </c>
      <c r="M55" s="9"/>
      <c r="O55" s="9"/>
    </row>
    <row r="56" spans="1:18" ht="12.75" customHeight="1">
      <c r="A56" s="10" t="s">
        <v>27</v>
      </c>
      <c r="B56" s="6">
        <v>0</v>
      </c>
      <c r="C56" s="6">
        <v>0</v>
      </c>
      <c r="D56" s="6">
        <v>1</v>
      </c>
      <c r="E56" s="6">
        <v>1</v>
      </c>
      <c r="F56" s="129">
        <v>1</v>
      </c>
      <c r="G56" s="129">
        <v>4</v>
      </c>
      <c r="H56" s="129">
        <v>1</v>
      </c>
      <c r="I56" s="6"/>
      <c r="J56" s="160">
        <f>SUM(B56:H56)</f>
        <v>8</v>
      </c>
      <c r="L56" s="10" t="s">
        <v>481</v>
      </c>
    </row>
    <row r="57" spans="1:18" ht="12.75" customHeight="1" thickBot="1"/>
    <row r="58" spans="1:18" ht="12.75" customHeight="1">
      <c r="A58" s="32" t="s">
        <v>120</v>
      </c>
      <c r="B58" s="7" t="s">
        <v>44</v>
      </c>
      <c r="C58" s="7" t="s">
        <v>45</v>
      </c>
      <c r="D58" s="7" t="s">
        <v>46</v>
      </c>
      <c r="E58" s="7" t="s">
        <v>47</v>
      </c>
      <c r="F58" s="7" t="s">
        <v>48</v>
      </c>
      <c r="G58" s="7" t="s">
        <v>49</v>
      </c>
      <c r="H58" s="7" t="s">
        <v>50</v>
      </c>
      <c r="I58" s="7" t="s">
        <v>51</v>
      </c>
      <c r="J58" s="7" t="s">
        <v>52</v>
      </c>
      <c r="K58" s="7" t="s">
        <v>53</v>
      </c>
      <c r="L58" s="7" t="s">
        <v>54</v>
      </c>
      <c r="M58" s="7" t="s">
        <v>55</v>
      </c>
      <c r="N58" s="7" t="s">
        <v>56</v>
      </c>
      <c r="O58" s="7" t="s">
        <v>57</v>
      </c>
      <c r="P58" s="7" t="s">
        <v>58</v>
      </c>
      <c r="Q58" s="7" t="s">
        <v>59</v>
      </c>
      <c r="R58" s="7" t="s">
        <v>60</v>
      </c>
    </row>
    <row r="59" spans="1:18" ht="12.75" customHeight="1">
      <c r="A59" s="5" t="s">
        <v>61</v>
      </c>
      <c r="B59" s="153">
        <v>1</v>
      </c>
      <c r="C59" s="153">
        <v>4</v>
      </c>
      <c r="D59" s="153">
        <v>4</v>
      </c>
      <c r="E59" s="153">
        <v>1</v>
      </c>
      <c r="F59" s="153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</v>
      </c>
      <c r="O59" s="148" t="e">
        <f>SUM(#REF!/#REF!)</f>
        <v>#REF!</v>
      </c>
      <c r="P59" s="148" t="e">
        <f>SUM(#REF!,#REF!)/#REF!</f>
        <v>#REF!</v>
      </c>
      <c r="Q59" s="148" t="e">
        <f>SUM(#REF!/#REF!)</f>
        <v>#REF!</v>
      </c>
      <c r="R59" s="148" t="e">
        <f t="shared" ref="R59:R73" si="14">SUM(P59:Q59)</f>
        <v>#REF!</v>
      </c>
    </row>
    <row r="60" spans="1:18" ht="12.75" customHeight="1">
      <c r="A60" s="10" t="s">
        <v>62</v>
      </c>
      <c r="B60" s="153">
        <v>1</v>
      </c>
      <c r="C60" s="153">
        <v>4</v>
      </c>
      <c r="D60" s="153">
        <v>3</v>
      </c>
      <c r="E60" s="153">
        <v>0</v>
      </c>
      <c r="F60" s="153">
        <v>1</v>
      </c>
      <c r="G60" s="14">
        <v>0</v>
      </c>
      <c r="H60" s="14">
        <v>0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4">
        <v>1</v>
      </c>
      <c r="O60" s="148">
        <f>SUM(F59/D59)</f>
        <v>0.25</v>
      </c>
      <c r="P60" s="148">
        <f>SUM(F59,K59)/C59</f>
        <v>0.25</v>
      </c>
      <c r="Q60" s="148">
        <f>SUM(N59/D59)</f>
        <v>0.25</v>
      </c>
      <c r="R60" s="148">
        <f t="shared" si="14"/>
        <v>0.5</v>
      </c>
    </row>
    <row r="61" spans="1:18" ht="12.75" customHeight="1">
      <c r="A61" s="5" t="s">
        <v>63</v>
      </c>
      <c r="B61" s="153">
        <v>1</v>
      </c>
      <c r="C61" s="153">
        <v>4</v>
      </c>
      <c r="D61" s="153">
        <v>4</v>
      </c>
      <c r="E61" s="153">
        <v>0</v>
      </c>
      <c r="F61" s="153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8">
        <f t="shared" ref="O61:O73" si="15">SUM(F61/D61)</f>
        <v>0</v>
      </c>
      <c r="P61" s="148">
        <f t="shared" ref="P61:P73" si="16">SUM(F61,K61)/C61</f>
        <v>0</v>
      </c>
      <c r="Q61" s="148">
        <f t="shared" ref="Q61:Q73" si="17">SUM(N61/D61)</f>
        <v>0</v>
      </c>
      <c r="R61" s="148">
        <f t="shared" si="14"/>
        <v>0</v>
      </c>
    </row>
    <row r="62" spans="1:18" ht="12.75" customHeight="1">
      <c r="A62" s="5" t="s">
        <v>64</v>
      </c>
      <c r="B62" s="153">
        <v>1</v>
      </c>
      <c r="C62" s="153">
        <v>4</v>
      </c>
      <c r="D62" s="153">
        <v>3</v>
      </c>
      <c r="E62" s="153">
        <v>0</v>
      </c>
      <c r="F62" s="153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8">
        <f>SUM(F60/D60)</f>
        <v>0.33333333333333331</v>
      </c>
      <c r="P62" s="148">
        <f>SUM(F60,K60)/C60</f>
        <v>0.5</v>
      </c>
      <c r="Q62" s="148">
        <f>SUM(N60/D60)</f>
        <v>0.33333333333333331</v>
      </c>
      <c r="R62" s="148">
        <f t="shared" si="14"/>
        <v>0.83333333333333326</v>
      </c>
    </row>
    <row r="63" spans="1:18" ht="12.75" customHeight="1">
      <c r="A63" s="5" t="s">
        <v>66</v>
      </c>
      <c r="B63" s="153" t="s">
        <v>43</v>
      </c>
      <c r="C63" s="153" t="s">
        <v>43</v>
      </c>
      <c r="D63" s="153" t="s">
        <v>43</v>
      </c>
      <c r="E63" s="153" t="s">
        <v>43</v>
      </c>
      <c r="F63" s="153" t="s">
        <v>43</v>
      </c>
      <c r="G63" s="14" t="s">
        <v>43</v>
      </c>
      <c r="H63" s="14" t="s">
        <v>43</v>
      </c>
      <c r="I63" s="14" t="s">
        <v>43</v>
      </c>
      <c r="J63" s="14" t="s">
        <v>43</v>
      </c>
      <c r="K63" s="14" t="s">
        <v>43</v>
      </c>
      <c r="L63" s="14" t="s">
        <v>43</v>
      </c>
      <c r="M63" s="14" t="s">
        <v>43</v>
      </c>
      <c r="N63" s="14" t="s">
        <v>43</v>
      </c>
      <c r="O63" s="148" t="e">
        <f>SUM(F63/D63)</f>
        <v>#VALUE!</v>
      </c>
      <c r="P63" s="148" t="e">
        <f t="shared" si="16"/>
        <v>#VALUE!</v>
      </c>
      <c r="Q63" s="148" t="e">
        <f t="shared" si="17"/>
        <v>#VALUE!</v>
      </c>
      <c r="R63" s="148" t="e">
        <f t="shared" si="14"/>
        <v>#VALUE!</v>
      </c>
    </row>
    <row r="64" spans="1:18" ht="12.75" customHeight="1">
      <c r="A64" s="5" t="s">
        <v>67</v>
      </c>
      <c r="B64" s="153">
        <v>1</v>
      </c>
      <c r="C64" s="153">
        <v>4</v>
      </c>
      <c r="D64" s="153">
        <v>4</v>
      </c>
      <c r="E64" s="153">
        <v>1</v>
      </c>
      <c r="F64" s="153">
        <v>3</v>
      </c>
      <c r="G64" s="14">
        <v>0</v>
      </c>
      <c r="H64" s="14">
        <v>0</v>
      </c>
      <c r="I64" s="14">
        <v>0</v>
      </c>
      <c r="J64" s="14">
        <v>2</v>
      </c>
      <c r="K64" s="14">
        <v>0</v>
      </c>
      <c r="L64" s="14">
        <v>0</v>
      </c>
      <c r="M64" s="14">
        <v>3</v>
      </c>
      <c r="N64" s="14">
        <v>3</v>
      </c>
      <c r="O64" s="148">
        <f t="shared" si="15"/>
        <v>0.75</v>
      </c>
      <c r="P64" s="148">
        <f t="shared" si="16"/>
        <v>0.75</v>
      </c>
      <c r="Q64" s="148">
        <f t="shared" si="17"/>
        <v>0.75</v>
      </c>
      <c r="R64" s="148">
        <f t="shared" si="14"/>
        <v>1.5</v>
      </c>
    </row>
    <row r="65" spans="1:18" ht="12.75" customHeight="1">
      <c r="A65" s="5" t="s">
        <v>68</v>
      </c>
      <c r="B65" s="153">
        <v>1</v>
      </c>
      <c r="C65" s="153">
        <v>4</v>
      </c>
      <c r="D65" s="153">
        <v>2</v>
      </c>
      <c r="E65" s="153">
        <v>2</v>
      </c>
      <c r="F65" s="153">
        <v>1</v>
      </c>
      <c r="G65" s="14">
        <v>0</v>
      </c>
      <c r="H65" s="14">
        <v>0</v>
      </c>
      <c r="I65" s="14">
        <v>0</v>
      </c>
      <c r="J65" s="14">
        <v>2</v>
      </c>
      <c r="K65" s="14">
        <v>2</v>
      </c>
      <c r="L65" s="14">
        <v>0</v>
      </c>
      <c r="M65" s="14">
        <v>1</v>
      </c>
      <c r="N65" s="14">
        <v>1</v>
      </c>
      <c r="O65" s="148">
        <f t="shared" si="15"/>
        <v>0.5</v>
      </c>
      <c r="P65" s="148">
        <f t="shared" si="16"/>
        <v>0.75</v>
      </c>
      <c r="Q65" s="148">
        <f t="shared" si="17"/>
        <v>0.5</v>
      </c>
      <c r="R65" s="148">
        <f t="shared" si="14"/>
        <v>1.25</v>
      </c>
    </row>
    <row r="66" spans="1:18" ht="12.75" customHeight="1">
      <c r="A66" s="5" t="s">
        <v>69</v>
      </c>
      <c r="B66" s="153" t="s">
        <v>43</v>
      </c>
      <c r="C66" s="153" t="s">
        <v>43</v>
      </c>
      <c r="D66" s="153" t="s">
        <v>43</v>
      </c>
      <c r="E66" s="153" t="s">
        <v>43</v>
      </c>
      <c r="F66" s="153" t="s">
        <v>43</v>
      </c>
      <c r="G66" s="14" t="s">
        <v>43</v>
      </c>
      <c r="H66" s="14" t="s">
        <v>43</v>
      </c>
      <c r="I66" s="14" t="s">
        <v>43</v>
      </c>
      <c r="J66" s="14" t="s">
        <v>43</v>
      </c>
      <c r="K66" s="14" t="s">
        <v>43</v>
      </c>
      <c r="L66" s="14" t="s">
        <v>43</v>
      </c>
      <c r="M66" s="14" t="s">
        <v>43</v>
      </c>
      <c r="N66" s="14" t="s">
        <v>43</v>
      </c>
      <c r="O66" s="148" t="e">
        <f>SUM(F66/D66)</f>
        <v>#VALUE!</v>
      </c>
      <c r="P66" s="148" t="e">
        <f>SUM(F66,K66)/C66</f>
        <v>#VALUE!</v>
      </c>
      <c r="Q66" s="148" t="e">
        <f>SUM(N66/D66)</f>
        <v>#VALUE!</v>
      </c>
      <c r="R66" s="148" t="e">
        <f t="shared" si="14"/>
        <v>#VALUE!</v>
      </c>
    </row>
    <row r="67" spans="1:18" ht="12.75" customHeight="1">
      <c r="A67" s="5" t="s">
        <v>70</v>
      </c>
      <c r="B67" s="153" t="s">
        <v>43</v>
      </c>
      <c r="C67" s="153" t="s">
        <v>43</v>
      </c>
      <c r="D67" s="153" t="s">
        <v>43</v>
      </c>
      <c r="E67" s="153" t="s">
        <v>43</v>
      </c>
      <c r="F67" s="153" t="s">
        <v>43</v>
      </c>
      <c r="G67" s="14" t="s">
        <v>43</v>
      </c>
      <c r="H67" s="14" t="s">
        <v>43</v>
      </c>
      <c r="I67" s="14" t="s">
        <v>43</v>
      </c>
      <c r="J67" s="14" t="s">
        <v>43</v>
      </c>
      <c r="K67" s="14" t="s">
        <v>43</v>
      </c>
      <c r="L67" s="14" t="s">
        <v>43</v>
      </c>
      <c r="M67" s="14" t="s">
        <v>43</v>
      </c>
      <c r="N67" s="14" t="s">
        <v>43</v>
      </c>
      <c r="O67" s="148" t="e">
        <f t="shared" si="15"/>
        <v>#VALUE!</v>
      </c>
      <c r="P67" s="148" t="e">
        <f t="shared" si="16"/>
        <v>#VALUE!</v>
      </c>
      <c r="Q67" s="148" t="e">
        <f t="shared" si="17"/>
        <v>#VALUE!</v>
      </c>
      <c r="R67" s="148" t="e">
        <f t="shared" si="14"/>
        <v>#VALUE!</v>
      </c>
    </row>
    <row r="68" spans="1:18" ht="12.75" customHeight="1">
      <c r="A68" s="5" t="s">
        <v>301</v>
      </c>
      <c r="B68" s="153">
        <v>1</v>
      </c>
      <c r="C68" s="153">
        <v>4</v>
      </c>
      <c r="D68" s="153">
        <v>3</v>
      </c>
      <c r="E68" s="153">
        <v>2</v>
      </c>
      <c r="F68" s="153">
        <v>1</v>
      </c>
      <c r="G68" s="14">
        <v>0</v>
      </c>
      <c r="H68" s="14">
        <v>0</v>
      </c>
      <c r="I68" s="14">
        <v>0</v>
      </c>
      <c r="J68" s="14">
        <v>1</v>
      </c>
      <c r="K68" s="14">
        <v>1</v>
      </c>
      <c r="L68" s="14">
        <v>0</v>
      </c>
      <c r="M68" s="14">
        <v>0</v>
      </c>
      <c r="N68" s="14">
        <v>1</v>
      </c>
      <c r="O68" s="148">
        <f t="shared" si="15"/>
        <v>0.33333333333333331</v>
      </c>
      <c r="P68" s="148">
        <f t="shared" si="16"/>
        <v>0.5</v>
      </c>
      <c r="Q68" s="148">
        <f t="shared" si="17"/>
        <v>0.33333333333333331</v>
      </c>
      <c r="R68" s="148">
        <f t="shared" si="14"/>
        <v>0.83333333333333326</v>
      </c>
    </row>
    <row r="69" spans="1:18" ht="12.75" customHeight="1">
      <c r="A69" s="5" t="s">
        <v>71</v>
      </c>
      <c r="B69" s="153">
        <v>1</v>
      </c>
      <c r="C69" s="153">
        <v>5</v>
      </c>
      <c r="D69" s="153">
        <v>4</v>
      </c>
      <c r="E69" s="153">
        <v>2</v>
      </c>
      <c r="F69" s="153">
        <v>2</v>
      </c>
      <c r="G69" s="14">
        <v>0</v>
      </c>
      <c r="H69" s="14">
        <v>0</v>
      </c>
      <c r="I69" s="14">
        <v>0</v>
      </c>
      <c r="J69" s="14">
        <v>2</v>
      </c>
      <c r="K69" s="14">
        <v>1</v>
      </c>
      <c r="L69" s="14">
        <v>0</v>
      </c>
      <c r="M69" s="14">
        <v>1</v>
      </c>
      <c r="N69" s="14">
        <v>2</v>
      </c>
      <c r="O69" s="148">
        <f t="shared" si="15"/>
        <v>0.5</v>
      </c>
      <c r="P69" s="148">
        <f t="shared" si="16"/>
        <v>0.6</v>
      </c>
      <c r="Q69" s="148">
        <f t="shared" si="17"/>
        <v>0.5</v>
      </c>
      <c r="R69" s="148">
        <f t="shared" si="14"/>
        <v>1.1000000000000001</v>
      </c>
    </row>
    <row r="70" spans="1:18" ht="12.75" customHeight="1">
      <c r="A70" s="5" t="s">
        <v>72</v>
      </c>
      <c r="B70" s="153">
        <v>1</v>
      </c>
      <c r="C70" s="153">
        <v>4</v>
      </c>
      <c r="D70" s="153">
        <v>2</v>
      </c>
      <c r="E70" s="153">
        <v>0</v>
      </c>
      <c r="F70" s="153">
        <v>0</v>
      </c>
      <c r="G70" s="14">
        <v>0</v>
      </c>
      <c r="H70" s="14">
        <v>0</v>
      </c>
      <c r="I70" s="14">
        <v>0</v>
      </c>
      <c r="J70" s="14">
        <v>0</v>
      </c>
      <c r="K70" s="14">
        <v>2</v>
      </c>
      <c r="L70" s="14">
        <v>1</v>
      </c>
      <c r="M70" s="14">
        <v>0</v>
      </c>
      <c r="N70" s="14">
        <v>0</v>
      </c>
      <c r="O70" s="148">
        <f t="shared" si="15"/>
        <v>0</v>
      </c>
      <c r="P70" s="148">
        <f t="shared" si="16"/>
        <v>0.5</v>
      </c>
      <c r="Q70" s="148">
        <f t="shared" si="17"/>
        <v>0</v>
      </c>
      <c r="R70" s="148">
        <f t="shared" si="14"/>
        <v>0.5</v>
      </c>
    </row>
    <row r="71" spans="1:18" ht="12.75" customHeight="1">
      <c r="A71" s="5" t="s">
        <v>73</v>
      </c>
      <c r="B71" s="153">
        <v>1</v>
      </c>
      <c r="C71" s="153">
        <v>5</v>
      </c>
      <c r="D71" s="153">
        <v>3</v>
      </c>
      <c r="E71" s="153">
        <v>2</v>
      </c>
      <c r="F71" s="153">
        <v>1</v>
      </c>
      <c r="G71" s="14">
        <v>0</v>
      </c>
      <c r="H71" s="14">
        <v>0</v>
      </c>
      <c r="I71" s="14">
        <v>0</v>
      </c>
      <c r="J71" s="14">
        <v>1</v>
      </c>
      <c r="K71" s="14">
        <v>2</v>
      </c>
      <c r="L71" s="14">
        <v>0</v>
      </c>
      <c r="M71" s="14">
        <v>0</v>
      </c>
      <c r="N71" s="14">
        <v>1</v>
      </c>
      <c r="O71" s="148">
        <f t="shared" si="15"/>
        <v>0.33333333333333331</v>
      </c>
      <c r="P71" s="148">
        <f t="shared" si="16"/>
        <v>0.6</v>
      </c>
      <c r="Q71" s="148">
        <f t="shared" si="17"/>
        <v>0.33333333333333331</v>
      </c>
      <c r="R71" s="148">
        <f t="shared" si="14"/>
        <v>0.93333333333333335</v>
      </c>
    </row>
    <row r="72" spans="1:18" ht="12.75" customHeight="1">
      <c r="A72" s="5" t="s">
        <v>74</v>
      </c>
      <c r="B72" s="153" t="s">
        <v>43</v>
      </c>
      <c r="C72" s="153" t="s">
        <v>43</v>
      </c>
      <c r="D72" s="153" t="s">
        <v>43</v>
      </c>
      <c r="E72" s="153" t="s">
        <v>43</v>
      </c>
      <c r="F72" s="153" t="s">
        <v>43</v>
      </c>
      <c r="G72" s="14" t="s">
        <v>43</v>
      </c>
      <c r="H72" s="14" t="s">
        <v>43</v>
      </c>
      <c r="I72" s="14" t="s">
        <v>43</v>
      </c>
      <c r="J72" s="14" t="s">
        <v>43</v>
      </c>
      <c r="K72" s="14" t="s">
        <v>43</v>
      </c>
      <c r="L72" s="14" t="s">
        <v>43</v>
      </c>
      <c r="M72" s="14" t="s">
        <v>43</v>
      </c>
      <c r="N72" s="14" t="s">
        <v>43</v>
      </c>
      <c r="O72" s="148" t="e">
        <f t="shared" si="15"/>
        <v>#VALUE!</v>
      </c>
      <c r="P72" s="148" t="e">
        <f t="shared" si="16"/>
        <v>#VALUE!</v>
      </c>
      <c r="Q72" s="148" t="e">
        <f t="shared" si="17"/>
        <v>#VALUE!</v>
      </c>
      <c r="R72" s="148" t="e">
        <f t="shared" si="14"/>
        <v>#VALUE!</v>
      </c>
    </row>
    <row r="73" spans="1:18" ht="12.75" customHeight="1">
      <c r="A73" s="9" t="s">
        <v>75</v>
      </c>
      <c r="B73" s="9"/>
      <c r="C73" s="7">
        <f t="shared" ref="C73:N73" si="18">SUM(C59:C72)</f>
        <v>42</v>
      </c>
      <c r="D73" s="7">
        <f t="shared" si="18"/>
        <v>32</v>
      </c>
      <c r="E73" s="7">
        <f t="shared" si="18"/>
        <v>10</v>
      </c>
      <c r="F73" s="7">
        <f t="shared" si="18"/>
        <v>10</v>
      </c>
      <c r="G73" s="7">
        <f t="shared" si="18"/>
        <v>0</v>
      </c>
      <c r="H73" s="7">
        <f t="shared" si="18"/>
        <v>0</v>
      </c>
      <c r="I73" s="7">
        <f t="shared" si="18"/>
        <v>0</v>
      </c>
      <c r="J73" s="7">
        <f t="shared" si="18"/>
        <v>9</v>
      </c>
      <c r="K73" s="7">
        <f t="shared" si="18"/>
        <v>10</v>
      </c>
      <c r="L73" s="7">
        <f t="shared" si="18"/>
        <v>2</v>
      </c>
      <c r="M73" s="7">
        <f t="shared" si="18"/>
        <v>5</v>
      </c>
      <c r="N73" s="7">
        <f t="shared" si="18"/>
        <v>10</v>
      </c>
      <c r="O73" s="162">
        <f t="shared" si="15"/>
        <v>0.3125</v>
      </c>
      <c r="P73" s="162">
        <f t="shared" si="16"/>
        <v>0.47619047619047616</v>
      </c>
      <c r="Q73" s="162">
        <f t="shared" si="17"/>
        <v>0.3125</v>
      </c>
      <c r="R73" s="162">
        <f t="shared" si="14"/>
        <v>0.78869047619047616</v>
      </c>
    </row>
    <row r="74" spans="1:18" ht="12.75" customHeight="1" thickBot="1">
      <c r="O74" s="6"/>
      <c r="P74" s="6"/>
      <c r="Q74" s="6"/>
      <c r="R74" s="6"/>
    </row>
    <row r="75" spans="1:18" ht="12.75" customHeight="1">
      <c r="A75" s="32" t="s">
        <v>121</v>
      </c>
      <c r="B75" s="7" t="s">
        <v>44</v>
      </c>
      <c r="C75" s="7" t="s">
        <v>76</v>
      </c>
      <c r="D75" s="7" t="s">
        <v>77</v>
      </c>
      <c r="E75" s="7" t="s">
        <v>78</v>
      </c>
      <c r="F75" s="7" t="s">
        <v>79</v>
      </c>
      <c r="G75" s="7" t="s">
        <v>80</v>
      </c>
      <c r="H75" s="7" t="s">
        <v>81</v>
      </c>
      <c r="I75" s="7" t="s">
        <v>48</v>
      </c>
      <c r="J75" s="7" t="s">
        <v>47</v>
      </c>
      <c r="K75" s="7" t="s">
        <v>82</v>
      </c>
      <c r="L75" s="7" t="s">
        <v>83</v>
      </c>
      <c r="M75" s="7" t="s">
        <v>53</v>
      </c>
      <c r="N75" s="7" t="s">
        <v>54</v>
      </c>
      <c r="O75" s="7" t="s">
        <v>84</v>
      </c>
      <c r="P75" s="7" t="s">
        <v>85</v>
      </c>
      <c r="Q75" s="7" t="s">
        <v>86</v>
      </c>
      <c r="R75" s="7" t="s">
        <v>87</v>
      </c>
    </row>
    <row r="76" spans="1:18" ht="12.75" customHeight="1">
      <c r="A76" s="5" t="s">
        <v>61</v>
      </c>
      <c r="B76" s="14" t="s">
        <v>43</v>
      </c>
      <c r="C76" s="14" t="s">
        <v>43</v>
      </c>
      <c r="D76" s="14" t="s">
        <v>43</v>
      </c>
      <c r="E76" s="14" t="s">
        <v>43</v>
      </c>
      <c r="F76" s="14" t="s">
        <v>43</v>
      </c>
      <c r="G76" s="17" t="s">
        <v>43</v>
      </c>
      <c r="H76" s="14" t="s">
        <v>43</v>
      </c>
      <c r="I76" s="14" t="s">
        <v>43</v>
      </c>
      <c r="J76" s="14" t="s">
        <v>43</v>
      </c>
      <c r="K76" s="14" t="s">
        <v>43</v>
      </c>
      <c r="L76" s="14" t="s">
        <v>43</v>
      </c>
      <c r="M76" s="14" t="s">
        <v>43</v>
      </c>
      <c r="N76" s="14" t="s">
        <v>43</v>
      </c>
      <c r="O76" s="149" t="e">
        <f t="shared" ref="O76:O85" si="19">SUM(K76/G76)*7</f>
        <v>#VALUE!</v>
      </c>
      <c r="P76" s="149" t="e">
        <f t="shared" ref="P76:P85" si="20">SUM(I76,M76)/G76</f>
        <v>#VALUE!</v>
      </c>
      <c r="Q76" s="148" t="e">
        <f t="shared" ref="Q76:Q85" si="21">SUM(I76/H76)</f>
        <v>#VALUE!</v>
      </c>
      <c r="R76" s="148" t="e">
        <f t="shared" ref="R76:R85" si="22">SUM(N76/M76)</f>
        <v>#VALUE!</v>
      </c>
    </row>
    <row r="77" spans="1:18" ht="12.75" customHeight="1">
      <c r="A77" s="5" t="s">
        <v>63</v>
      </c>
      <c r="B77" s="14" t="s">
        <v>43</v>
      </c>
      <c r="C77" s="14" t="s">
        <v>43</v>
      </c>
      <c r="D77" s="14" t="s">
        <v>43</v>
      </c>
      <c r="E77" s="14" t="s">
        <v>43</v>
      </c>
      <c r="F77" s="14" t="s">
        <v>43</v>
      </c>
      <c r="G77" s="17" t="s">
        <v>43</v>
      </c>
      <c r="H77" s="14" t="s">
        <v>43</v>
      </c>
      <c r="I77" s="14" t="s">
        <v>43</v>
      </c>
      <c r="J77" s="14" t="s">
        <v>43</v>
      </c>
      <c r="K77" s="14" t="s">
        <v>43</v>
      </c>
      <c r="L77" s="14" t="s">
        <v>43</v>
      </c>
      <c r="M77" s="14" t="s">
        <v>43</v>
      </c>
      <c r="N77" s="14" t="s">
        <v>43</v>
      </c>
      <c r="O77" s="149" t="e">
        <f t="shared" si="19"/>
        <v>#VALUE!</v>
      </c>
      <c r="P77" s="149" t="e">
        <f t="shared" si="20"/>
        <v>#VALUE!</v>
      </c>
      <c r="Q77" s="148" t="e">
        <f t="shared" si="21"/>
        <v>#VALUE!</v>
      </c>
      <c r="R77" s="148" t="e">
        <f t="shared" si="22"/>
        <v>#VALUE!</v>
      </c>
    </row>
    <row r="78" spans="1:18" ht="12.75" customHeight="1">
      <c r="A78" s="10" t="s">
        <v>64</v>
      </c>
      <c r="B78" s="14" t="s">
        <v>43</v>
      </c>
      <c r="C78" s="14" t="s">
        <v>43</v>
      </c>
      <c r="D78" s="14" t="s">
        <v>43</v>
      </c>
      <c r="E78" s="14" t="s">
        <v>43</v>
      </c>
      <c r="F78" s="14" t="s">
        <v>43</v>
      </c>
      <c r="G78" s="17" t="s">
        <v>43</v>
      </c>
      <c r="H78" s="14" t="s">
        <v>43</v>
      </c>
      <c r="I78" s="14" t="s">
        <v>43</v>
      </c>
      <c r="J78" s="14" t="s">
        <v>43</v>
      </c>
      <c r="K78" s="14" t="s">
        <v>43</v>
      </c>
      <c r="L78" s="14" t="s">
        <v>43</v>
      </c>
      <c r="M78" s="14" t="s">
        <v>43</v>
      </c>
      <c r="N78" s="14" t="s">
        <v>43</v>
      </c>
      <c r="O78" s="149" t="e">
        <f t="shared" si="19"/>
        <v>#VALUE!</v>
      </c>
      <c r="P78" s="149" t="e">
        <f t="shared" si="20"/>
        <v>#VALUE!</v>
      </c>
      <c r="Q78" s="148" t="e">
        <f t="shared" si="21"/>
        <v>#VALUE!</v>
      </c>
      <c r="R78" s="148" t="e">
        <f t="shared" si="22"/>
        <v>#VALUE!</v>
      </c>
    </row>
    <row r="79" spans="1:18" ht="12.75" customHeight="1">
      <c r="A79" s="5" t="s">
        <v>67</v>
      </c>
      <c r="B79" s="14" t="s">
        <v>43</v>
      </c>
      <c r="C79" s="14" t="s">
        <v>43</v>
      </c>
      <c r="D79" s="14" t="s">
        <v>43</v>
      </c>
      <c r="E79" s="14" t="s">
        <v>43</v>
      </c>
      <c r="F79" s="14" t="s">
        <v>43</v>
      </c>
      <c r="G79" s="17" t="s">
        <v>43</v>
      </c>
      <c r="H79" s="14" t="s">
        <v>43</v>
      </c>
      <c r="I79" s="14" t="s">
        <v>43</v>
      </c>
      <c r="J79" s="14" t="s">
        <v>43</v>
      </c>
      <c r="K79" s="14" t="s">
        <v>43</v>
      </c>
      <c r="L79" s="14" t="s">
        <v>43</v>
      </c>
      <c r="M79" s="14" t="s">
        <v>43</v>
      </c>
      <c r="N79" s="14" t="s">
        <v>43</v>
      </c>
      <c r="O79" s="149" t="e">
        <f t="shared" si="19"/>
        <v>#VALUE!</v>
      </c>
      <c r="P79" s="149" t="e">
        <f t="shared" si="20"/>
        <v>#VALUE!</v>
      </c>
      <c r="Q79" s="148" t="e">
        <f t="shared" si="21"/>
        <v>#VALUE!</v>
      </c>
      <c r="R79" s="148" t="e">
        <f t="shared" si="22"/>
        <v>#VALUE!</v>
      </c>
    </row>
    <row r="80" spans="1:18" ht="12.75" customHeight="1">
      <c r="A80" s="10" t="s">
        <v>68</v>
      </c>
      <c r="B80" s="14">
        <v>1</v>
      </c>
      <c r="C80" s="14">
        <v>0</v>
      </c>
      <c r="D80" s="14">
        <v>0</v>
      </c>
      <c r="E80" s="14">
        <v>0</v>
      </c>
      <c r="F80" s="14">
        <v>1</v>
      </c>
      <c r="G80" s="17">
        <v>1</v>
      </c>
      <c r="H80" s="14">
        <v>7</v>
      </c>
      <c r="I80" s="14">
        <v>2</v>
      </c>
      <c r="J80" s="14">
        <v>1</v>
      </c>
      <c r="K80" s="14">
        <v>1</v>
      </c>
      <c r="L80" s="14">
        <v>1</v>
      </c>
      <c r="M80" s="14">
        <v>2</v>
      </c>
      <c r="N80" s="14">
        <v>2</v>
      </c>
      <c r="O80" s="149">
        <f t="shared" si="19"/>
        <v>7</v>
      </c>
      <c r="P80" s="149">
        <f t="shared" si="20"/>
        <v>4</v>
      </c>
      <c r="Q80" s="148">
        <f t="shared" si="21"/>
        <v>0.2857142857142857</v>
      </c>
      <c r="R80" s="148">
        <f t="shared" si="22"/>
        <v>1</v>
      </c>
    </row>
    <row r="81" spans="1:18" ht="12.75" customHeight="1">
      <c r="A81" s="10" t="s">
        <v>74</v>
      </c>
      <c r="B81" s="14" t="s">
        <v>43</v>
      </c>
      <c r="C81" s="14" t="s">
        <v>43</v>
      </c>
      <c r="D81" s="14" t="s">
        <v>43</v>
      </c>
      <c r="E81" s="14" t="s">
        <v>43</v>
      </c>
      <c r="F81" s="14" t="s">
        <v>43</v>
      </c>
      <c r="G81" s="17" t="s">
        <v>43</v>
      </c>
      <c r="H81" s="14" t="s">
        <v>43</v>
      </c>
      <c r="I81" s="14" t="s">
        <v>43</v>
      </c>
      <c r="J81" s="14" t="s">
        <v>43</v>
      </c>
      <c r="K81" s="14" t="s">
        <v>43</v>
      </c>
      <c r="L81" s="14" t="s">
        <v>43</v>
      </c>
      <c r="M81" s="14" t="s">
        <v>43</v>
      </c>
      <c r="N81" s="14" t="s">
        <v>43</v>
      </c>
      <c r="O81" s="149" t="e">
        <f t="shared" si="19"/>
        <v>#VALUE!</v>
      </c>
      <c r="P81" s="149" t="e">
        <f t="shared" si="20"/>
        <v>#VALUE!</v>
      </c>
      <c r="Q81" s="148" t="e">
        <f t="shared" si="21"/>
        <v>#VALUE!</v>
      </c>
      <c r="R81" s="148" t="e">
        <f t="shared" si="22"/>
        <v>#VALUE!</v>
      </c>
    </row>
    <row r="82" spans="1:18" ht="12.75" customHeight="1">
      <c r="A82" s="10" t="s">
        <v>71</v>
      </c>
      <c r="B82" s="14">
        <v>1</v>
      </c>
      <c r="C82" s="14">
        <v>0</v>
      </c>
      <c r="D82" s="14">
        <v>0</v>
      </c>
      <c r="E82" s="14">
        <v>0</v>
      </c>
      <c r="F82" s="14">
        <v>0</v>
      </c>
      <c r="G82" s="17">
        <v>0.7</v>
      </c>
      <c r="H82" s="14">
        <v>3</v>
      </c>
      <c r="I82" s="14">
        <v>1</v>
      </c>
      <c r="J82" s="14">
        <v>0</v>
      </c>
      <c r="K82" s="14">
        <v>0</v>
      </c>
      <c r="L82" s="14">
        <v>0</v>
      </c>
      <c r="M82" s="14">
        <v>0</v>
      </c>
      <c r="N82" s="14">
        <v>1</v>
      </c>
      <c r="O82" s="149">
        <f t="shared" si="19"/>
        <v>0</v>
      </c>
      <c r="P82" s="149">
        <f t="shared" si="20"/>
        <v>1.4285714285714286</v>
      </c>
      <c r="Q82" s="148">
        <f t="shared" si="21"/>
        <v>0.33333333333333331</v>
      </c>
      <c r="R82" s="148" t="e">
        <f t="shared" si="22"/>
        <v>#DIV/0!</v>
      </c>
    </row>
    <row r="83" spans="1:18" ht="12.75" customHeight="1">
      <c r="A83" s="5" t="s">
        <v>72</v>
      </c>
      <c r="B83" s="14">
        <v>1</v>
      </c>
      <c r="C83" s="14">
        <v>1</v>
      </c>
      <c r="D83" s="14">
        <v>1</v>
      </c>
      <c r="E83" s="14">
        <v>0</v>
      </c>
      <c r="F83" s="14">
        <v>0</v>
      </c>
      <c r="G83" s="17">
        <v>5.3</v>
      </c>
      <c r="H83" s="14">
        <v>30</v>
      </c>
      <c r="I83" s="14">
        <v>7</v>
      </c>
      <c r="J83" s="14">
        <v>7</v>
      </c>
      <c r="K83" s="14">
        <v>6</v>
      </c>
      <c r="L83" s="14">
        <v>4</v>
      </c>
      <c r="M83" s="14">
        <v>8</v>
      </c>
      <c r="N83" s="14">
        <v>2</v>
      </c>
      <c r="O83" s="149">
        <f t="shared" si="19"/>
        <v>7.9245283018867925</v>
      </c>
      <c r="P83" s="149">
        <f t="shared" si="20"/>
        <v>2.8301886792452833</v>
      </c>
      <c r="Q83" s="148">
        <f t="shared" si="21"/>
        <v>0.23333333333333334</v>
      </c>
      <c r="R83" s="148">
        <f t="shared" si="22"/>
        <v>0.25</v>
      </c>
    </row>
    <row r="84" spans="1:18" ht="12.75" customHeight="1">
      <c r="A84" s="5" t="s">
        <v>73</v>
      </c>
      <c r="B84" s="14" t="s">
        <v>43</v>
      </c>
      <c r="C84" s="14" t="s">
        <v>43</v>
      </c>
      <c r="D84" s="14" t="s">
        <v>43</v>
      </c>
      <c r="E84" s="14" t="s">
        <v>43</v>
      </c>
      <c r="F84" s="14" t="s">
        <v>43</v>
      </c>
      <c r="G84" s="17" t="s">
        <v>43</v>
      </c>
      <c r="H84" s="14" t="s">
        <v>43</v>
      </c>
      <c r="I84" s="14" t="s">
        <v>43</v>
      </c>
      <c r="J84" s="14" t="s">
        <v>43</v>
      </c>
      <c r="K84" s="14" t="s">
        <v>43</v>
      </c>
      <c r="L84" s="14" t="s">
        <v>43</v>
      </c>
      <c r="M84" s="14" t="s">
        <v>43</v>
      </c>
      <c r="N84" s="14" t="s">
        <v>43</v>
      </c>
      <c r="O84" s="149" t="e">
        <f t="shared" si="19"/>
        <v>#VALUE!</v>
      </c>
      <c r="P84" s="149" t="e">
        <f t="shared" si="20"/>
        <v>#VALUE!</v>
      </c>
      <c r="Q84" s="148" t="e">
        <f t="shared" si="21"/>
        <v>#VALUE!</v>
      </c>
      <c r="R84" s="148" t="e">
        <f t="shared" si="22"/>
        <v>#VALUE!</v>
      </c>
    </row>
    <row r="85" spans="1:18" ht="12.75" customHeight="1">
      <c r="A85" s="9" t="s">
        <v>75</v>
      </c>
      <c r="B85" s="7"/>
      <c r="C85" s="7">
        <f t="shared" ref="C85:N85" si="23">SUM(C77:C84)</f>
        <v>1</v>
      </c>
      <c r="D85" s="7">
        <f t="shared" si="23"/>
        <v>1</v>
      </c>
      <c r="E85" s="7">
        <f t="shared" si="23"/>
        <v>0</v>
      </c>
      <c r="F85" s="7">
        <f t="shared" si="23"/>
        <v>1</v>
      </c>
      <c r="G85" s="150">
        <f t="shared" si="23"/>
        <v>7</v>
      </c>
      <c r="H85" s="7">
        <f t="shared" si="23"/>
        <v>40</v>
      </c>
      <c r="I85" s="7">
        <f t="shared" si="23"/>
        <v>10</v>
      </c>
      <c r="J85" s="7">
        <f t="shared" si="23"/>
        <v>8</v>
      </c>
      <c r="K85" s="7">
        <f t="shared" si="23"/>
        <v>7</v>
      </c>
      <c r="L85" s="7">
        <f t="shared" si="23"/>
        <v>5</v>
      </c>
      <c r="M85" s="7">
        <f t="shared" si="23"/>
        <v>10</v>
      </c>
      <c r="N85" s="7">
        <f t="shared" si="23"/>
        <v>5</v>
      </c>
      <c r="O85" s="161">
        <f t="shared" si="19"/>
        <v>7</v>
      </c>
      <c r="P85" s="161">
        <f t="shared" si="20"/>
        <v>2.8571428571428572</v>
      </c>
      <c r="Q85" s="162">
        <f t="shared" si="21"/>
        <v>0.25</v>
      </c>
      <c r="R85" s="162">
        <f t="shared" si="22"/>
        <v>0.5</v>
      </c>
    </row>
    <row r="88" spans="1:18" ht="12.75" customHeight="1">
      <c r="A88" s="2" t="s">
        <v>482</v>
      </c>
      <c r="L88" s="9"/>
      <c r="M88" s="10"/>
      <c r="N88" s="9"/>
      <c r="Q88" s="9"/>
      <c r="R88" s="9"/>
    </row>
    <row r="89" spans="1:18" ht="12.75" customHeight="1">
      <c r="A89" s="9" t="s">
        <v>0</v>
      </c>
      <c r="B89" s="7" t="s">
        <v>1</v>
      </c>
      <c r="C89" s="7" t="s">
        <v>2</v>
      </c>
      <c r="D89" s="7" t="s">
        <v>3</v>
      </c>
      <c r="E89" s="7" t="s">
        <v>4</v>
      </c>
      <c r="F89" s="7" t="s">
        <v>5</v>
      </c>
      <c r="G89" s="7" t="s">
        <v>6</v>
      </c>
      <c r="H89" s="7" t="s">
        <v>7</v>
      </c>
      <c r="I89" s="6"/>
      <c r="J89" s="7" t="s">
        <v>331</v>
      </c>
      <c r="L89" s="9" t="s">
        <v>297</v>
      </c>
      <c r="M89" s="9"/>
      <c r="O89" s="9"/>
    </row>
    <row r="90" spans="1:18" ht="12.75" customHeight="1">
      <c r="A90" s="10" t="s">
        <v>27</v>
      </c>
      <c r="B90" s="6">
        <v>2</v>
      </c>
      <c r="C90" s="6">
        <v>0</v>
      </c>
      <c r="D90" s="6">
        <v>0</v>
      </c>
      <c r="E90" s="6">
        <v>0</v>
      </c>
      <c r="F90" s="129">
        <v>2</v>
      </c>
      <c r="G90" s="129">
        <v>0</v>
      </c>
      <c r="H90" s="129">
        <v>2</v>
      </c>
      <c r="I90" s="6"/>
      <c r="J90" s="160">
        <f>SUM(B90:H90)</f>
        <v>6</v>
      </c>
      <c r="L90" s="10" t="s">
        <v>466</v>
      </c>
      <c r="M90" s="9"/>
      <c r="O90" s="9"/>
    </row>
    <row r="91" spans="1:18" ht="12.75" customHeight="1">
      <c r="A91" s="10" t="s">
        <v>10</v>
      </c>
      <c r="B91" s="6">
        <v>4</v>
      </c>
      <c r="C91" s="6">
        <v>0</v>
      </c>
      <c r="D91" s="6">
        <v>3</v>
      </c>
      <c r="E91" s="6">
        <v>0</v>
      </c>
      <c r="F91" s="129">
        <v>3</v>
      </c>
      <c r="G91" s="129">
        <v>0</v>
      </c>
      <c r="H91" s="129" t="s">
        <v>43</v>
      </c>
      <c r="I91" s="6"/>
      <c r="J91" s="160">
        <f>SUM(B91:H91)</f>
        <v>10</v>
      </c>
      <c r="L91" s="10" t="s">
        <v>483</v>
      </c>
    </row>
    <row r="92" spans="1:18" ht="12.75" customHeight="1" thickBot="1"/>
    <row r="93" spans="1:18" ht="12.75" customHeight="1">
      <c r="A93" s="32" t="s">
        <v>120</v>
      </c>
      <c r="B93" s="7" t="s">
        <v>44</v>
      </c>
      <c r="C93" s="7" t="s">
        <v>45</v>
      </c>
      <c r="D93" s="7" t="s">
        <v>46</v>
      </c>
      <c r="E93" s="7" t="s">
        <v>47</v>
      </c>
      <c r="F93" s="7" t="s">
        <v>48</v>
      </c>
      <c r="G93" s="7" t="s">
        <v>49</v>
      </c>
      <c r="H93" s="7" t="s">
        <v>50</v>
      </c>
      <c r="I93" s="7" t="s">
        <v>51</v>
      </c>
      <c r="J93" s="7" t="s">
        <v>52</v>
      </c>
      <c r="K93" s="7" t="s">
        <v>53</v>
      </c>
      <c r="L93" s="7" t="s">
        <v>54</v>
      </c>
      <c r="M93" s="7" t="s">
        <v>55</v>
      </c>
      <c r="N93" s="7" t="s">
        <v>56</v>
      </c>
      <c r="O93" s="7" t="s">
        <v>57</v>
      </c>
      <c r="P93" s="7" t="s">
        <v>58</v>
      </c>
      <c r="Q93" s="7" t="s">
        <v>59</v>
      </c>
      <c r="R93" s="7" t="s">
        <v>60</v>
      </c>
    </row>
    <row r="94" spans="1:18" ht="12.75" customHeight="1">
      <c r="A94" s="5" t="s">
        <v>61</v>
      </c>
      <c r="B94" s="153">
        <v>1</v>
      </c>
      <c r="C94" s="153">
        <v>3</v>
      </c>
      <c r="D94" s="153">
        <v>3</v>
      </c>
      <c r="E94" s="153">
        <v>1</v>
      </c>
      <c r="F94" s="153">
        <v>2</v>
      </c>
      <c r="G94" s="14">
        <v>0</v>
      </c>
      <c r="H94" s="14">
        <v>0</v>
      </c>
      <c r="I94" s="14">
        <v>0</v>
      </c>
      <c r="J94" s="14">
        <v>1</v>
      </c>
      <c r="K94" s="14">
        <v>0</v>
      </c>
      <c r="L94" s="14">
        <v>0</v>
      </c>
      <c r="M94" s="14">
        <v>0</v>
      </c>
      <c r="N94" s="14">
        <v>2</v>
      </c>
      <c r="O94" s="148" t="e">
        <f>SUM(#REF!/#REF!)</f>
        <v>#REF!</v>
      </c>
      <c r="P94" s="148" t="e">
        <f>SUM(#REF!,#REF!)/#REF!</f>
        <v>#REF!</v>
      </c>
      <c r="Q94" s="148" t="e">
        <f>SUM(#REF!/#REF!)</f>
        <v>#REF!</v>
      </c>
      <c r="R94" s="148" t="e">
        <f t="shared" ref="R94:R108" si="24">SUM(P94:Q94)</f>
        <v>#REF!</v>
      </c>
    </row>
    <row r="95" spans="1:18" ht="12.75" customHeight="1">
      <c r="A95" s="10" t="s">
        <v>62</v>
      </c>
      <c r="B95" s="153">
        <v>1</v>
      </c>
      <c r="C95" s="153">
        <v>3</v>
      </c>
      <c r="D95" s="153">
        <v>2</v>
      </c>
      <c r="E95" s="153">
        <v>0</v>
      </c>
      <c r="F95" s="153">
        <v>1</v>
      </c>
      <c r="G95" s="14">
        <v>1</v>
      </c>
      <c r="H95" s="14">
        <v>0</v>
      </c>
      <c r="I95" s="14">
        <v>0</v>
      </c>
      <c r="J95" s="14">
        <v>2</v>
      </c>
      <c r="K95" s="14">
        <v>1</v>
      </c>
      <c r="L95" s="14">
        <v>0</v>
      </c>
      <c r="M95" s="14">
        <v>0</v>
      </c>
      <c r="N95" s="14">
        <v>2</v>
      </c>
      <c r="O95" s="148">
        <f>SUM(F94/D94)</f>
        <v>0.66666666666666663</v>
      </c>
      <c r="P95" s="148">
        <f>SUM(F94,K94)/C94</f>
        <v>0.66666666666666663</v>
      </c>
      <c r="Q95" s="148">
        <f>SUM(N94/D94)</f>
        <v>0.66666666666666663</v>
      </c>
      <c r="R95" s="148">
        <f t="shared" si="24"/>
        <v>1.3333333333333333</v>
      </c>
    </row>
    <row r="96" spans="1:18" ht="12.75" customHeight="1">
      <c r="A96" s="5" t="s">
        <v>63</v>
      </c>
      <c r="B96" s="153">
        <v>1</v>
      </c>
      <c r="C96" s="153">
        <v>2</v>
      </c>
      <c r="D96" s="153">
        <v>2</v>
      </c>
      <c r="E96" s="153">
        <v>0</v>
      </c>
      <c r="F96" s="153">
        <v>1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</v>
      </c>
      <c r="O96" s="148">
        <f t="shared" ref="O96:O108" si="25">SUM(F96/D96)</f>
        <v>0.5</v>
      </c>
      <c r="P96" s="148">
        <f t="shared" ref="P96:P108" si="26">SUM(F96,K96)/C96</f>
        <v>0.5</v>
      </c>
      <c r="Q96" s="148">
        <f t="shared" ref="Q96:Q108" si="27">SUM(N96/D96)</f>
        <v>0.5</v>
      </c>
      <c r="R96" s="148">
        <f t="shared" si="24"/>
        <v>1</v>
      </c>
    </row>
    <row r="97" spans="1:18" ht="12.75" customHeight="1">
      <c r="A97" s="5" t="s">
        <v>64</v>
      </c>
      <c r="B97" s="153">
        <v>1</v>
      </c>
      <c r="C97" s="153">
        <v>3</v>
      </c>
      <c r="D97" s="153">
        <v>3</v>
      </c>
      <c r="E97" s="153">
        <v>1</v>
      </c>
      <c r="F97" s="153">
        <v>2</v>
      </c>
      <c r="G97" s="14">
        <v>1</v>
      </c>
      <c r="H97" s="14">
        <v>0</v>
      </c>
      <c r="I97" s="14">
        <v>0</v>
      </c>
      <c r="J97" s="14">
        <v>3</v>
      </c>
      <c r="K97" s="14">
        <v>0</v>
      </c>
      <c r="L97" s="14">
        <v>0</v>
      </c>
      <c r="M97" s="14">
        <v>0</v>
      </c>
      <c r="N97" s="14">
        <v>3</v>
      </c>
      <c r="O97" s="148">
        <f>SUM(F95/D95)</f>
        <v>0.5</v>
      </c>
      <c r="P97" s="148">
        <f>SUM(F95,K95)/C95</f>
        <v>0.66666666666666663</v>
      </c>
      <c r="Q97" s="148">
        <f>SUM(N95/D95)</f>
        <v>1</v>
      </c>
      <c r="R97" s="148">
        <f t="shared" si="24"/>
        <v>1.6666666666666665</v>
      </c>
    </row>
    <row r="98" spans="1:18" ht="12.75" customHeight="1">
      <c r="A98" s="5" t="s">
        <v>66</v>
      </c>
      <c r="B98" s="153">
        <v>1</v>
      </c>
      <c r="C98" s="153">
        <v>3</v>
      </c>
      <c r="D98" s="153">
        <v>3</v>
      </c>
      <c r="E98" s="153">
        <v>0</v>
      </c>
      <c r="F98" s="153">
        <v>1</v>
      </c>
      <c r="G98" s="14">
        <v>1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2</v>
      </c>
      <c r="O98" s="148">
        <f>SUM(F98/D98)</f>
        <v>0.33333333333333331</v>
      </c>
      <c r="P98" s="148">
        <f t="shared" si="26"/>
        <v>0.33333333333333331</v>
      </c>
      <c r="Q98" s="148">
        <f t="shared" si="27"/>
        <v>0.66666666666666663</v>
      </c>
      <c r="R98" s="148">
        <f t="shared" si="24"/>
        <v>1</v>
      </c>
    </row>
    <row r="99" spans="1:18" ht="12.75" customHeight="1">
      <c r="A99" s="5" t="s">
        <v>67</v>
      </c>
      <c r="B99" s="153">
        <v>1</v>
      </c>
      <c r="C99" s="153">
        <v>3</v>
      </c>
      <c r="D99" s="153">
        <v>3</v>
      </c>
      <c r="E99" s="153">
        <v>2</v>
      </c>
      <c r="F99" s="153">
        <v>2</v>
      </c>
      <c r="G99" s="14">
        <v>2</v>
      </c>
      <c r="H99" s="14">
        <v>0</v>
      </c>
      <c r="I99" s="14">
        <v>0</v>
      </c>
      <c r="J99" s="14">
        <v>3</v>
      </c>
      <c r="K99" s="14">
        <v>0</v>
      </c>
      <c r="L99" s="14">
        <v>0</v>
      </c>
      <c r="M99" s="14">
        <v>0</v>
      </c>
      <c r="N99" s="14">
        <v>4</v>
      </c>
      <c r="O99" s="148">
        <f t="shared" si="25"/>
        <v>0.66666666666666663</v>
      </c>
      <c r="P99" s="148">
        <f t="shared" si="26"/>
        <v>0.66666666666666663</v>
      </c>
      <c r="Q99" s="148">
        <f t="shared" si="27"/>
        <v>1.3333333333333333</v>
      </c>
      <c r="R99" s="148">
        <f t="shared" si="24"/>
        <v>2</v>
      </c>
    </row>
    <row r="100" spans="1:18" ht="12.75" customHeight="1">
      <c r="A100" s="5" t="s">
        <v>68</v>
      </c>
      <c r="B100" s="153">
        <v>1</v>
      </c>
      <c r="C100" s="153">
        <v>3</v>
      </c>
      <c r="D100" s="153">
        <v>2</v>
      </c>
      <c r="E100" s="153">
        <v>3</v>
      </c>
      <c r="F100" s="153">
        <v>2</v>
      </c>
      <c r="G100" s="14">
        <v>0</v>
      </c>
      <c r="H100" s="14">
        <v>0</v>
      </c>
      <c r="I100" s="14">
        <v>0</v>
      </c>
      <c r="J100" s="14">
        <v>1</v>
      </c>
      <c r="K100" s="14">
        <v>1</v>
      </c>
      <c r="L100" s="14">
        <v>0</v>
      </c>
      <c r="M100" s="14">
        <v>0</v>
      </c>
      <c r="N100" s="14">
        <v>2</v>
      </c>
      <c r="O100" s="148">
        <f t="shared" si="25"/>
        <v>1</v>
      </c>
      <c r="P100" s="148">
        <f t="shared" si="26"/>
        <v>1</v>
      </c>
      <c r="Q100" s="148">
        <f t="shared" si="27"/>
        <v>1</v>
      </c>
      <c r="R100" s="148">
        <f t="shared" si="24"/>
        <v>2</v>
      </c>
    </row>
    <row r="101" spans="1:18" ht="12.75" customHeight="1">
      <c r="A101" s="5" t="s">
        <v>69</v>
      </c>
      <c r="B101" s="153" t="s">
        <v>43</v>
      </c>
      <c r="C101" s="153" t="s">
        <v>43</v>
      </c>
      <c r="D101" s="153" t="s">
        <v>43</v>
      </c>
      <c r="E101" s="153" t="s">
        <v>43</v>
      </c>
      <c r="F101" s="153" t="s">
        <v>43</v>
      </c>
      <c r="G101" s="14" t="s">
        <v>43</v>
      </c>
      <c r="H101" s="14" t="s">
        <v>43</v>
      </c>
      <c r="I101" s="14" t="s">
        <v>43</v>
      </c>
      <c r="J101" s="14" t="s">
        <v>43</v>
      </c>
      <c r="K101" s="14" t="s">
        <v>43</v>
      </c>
      <c r="L101" s="14" t="s">
        <v>43</v>
      </c>
      <c r="M101" s="14" t="s">
        <v>43</v>
      </c>
      <c r="N101" s="14" t="s">
        <v>43</v>
      </c>
      <c r="O101" s="148" t="e">
        <f>SUM(F101/D101)</f>
        <v>#VALUE!</v>
      </c>
      <c r="P101" s="148" t="e">
        <f>SUM(F101,K101)/C101</f>
        <v>#VALUE!</v>
      </c>
      <c r="Q101" s="148" t="e">
        <f>SUM(N101/D101)</f>
        <v>#VALUE!</v>
      </c>
      <c r="R101" s="148" t="e">
        <f t="shared" si="24"/>
        <v>#VALUE!</v>
      </c>
    </row>
    <row r="102" spans="1:18" ht="12.75" customHeight="1">
      <c r="A102" s="5" t="s">
        <v>70</v>
      </c>
      <c r="B102" s="153" t="s">
        <v>43</v>
      </c>
      <c r="C102" s="153" t="s">
        <v>43</v>
      </c>
      <c r="D102" s="153" t="s">
        <v>43</v>
      </c>
      <c r="E102" s="153" t="s">
        <v>43</v>
      </c>
      <c r="F102" s="153" t="s">
        <v>43</v>
      </c>
      <c r="G102" s="14" t="s">
        <v>43</v>
      </c>
      <c r="H102" s="14" t="s">
        <v>43</v>
      </c>
      <c r="I102" s="14" t="s">
        <v>43</v>
      </c>
      <c r="J102" s="14" t="s">
        <v>43</v>
      </c>
      <c r="K102" s="14" t="s">
        <v>43</v>
      </c>
      <c r="L102" s="14" t="s">
        <v>43</v>
      </c>
      <c r="M102" s="14" t="s">
        <v>43</v>
      </c>
      <c r="N102" s="14" t="s">
        <v>43</v>
      </c>
      <c r="O102" s="148" t="e">
        <f t="shared" si="25"/>
        <v>#VALUE!</v>
      </c>
      <c r="P102" s="148" t="e">
        <f t="shared" si="26"/>
        <v>#VALUE!</v>
      </c>
      <c r="Q102" s="148" t="e">
        <f t="shared" si="27"/>
        <v>#VALUE!</v>
      </c>
      <c r="R102" s="148" t="e">
        <f t="shared" si="24"/>
        <v>#VALUE!</v>
      </c>
    </row>
    <row r="103" spans="1:18" ht="12.75" customHeight="1">
      <c r="A103" s="5" t="s">
        <v>301</v>
      </c>
      <c r="B103" s="153">
        <v>1</v>
      </c>
      <c r="C103" s="153">
        <v>2</v>
      </c>
      <c r="D103" s="153">
        <v>2</v>
      </c>
      <c r="E103" s="153">
        <v>0</v>
      </c>
      <c r="F103" s="153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8">
        <f t="shared" si="25"/>
        <v>0</v>
      </c>
      <c r="P103" s="148">
        <f t="shared" si="26"/>
        <v>0</v>
      </c>
      <c r="Q103" s="148">
        <f t="shared" si="27"/>
        <v>0</v>
      </c>
      <c r="R103" s="148">
        <f t="shared" si="24"/>
        <v>0</v>
      </c>
    </row>
    <row r="104" spans="1:18" ht="12.75" customHeight="1">
      <c r="A104" s="5" t="s">
        <v>71</v>
      </c>
      <c r="B104" s="153">
        <v>1</v>
      </c>
      <c r="C104" s="153">
        <v>3</v>
      </c>
      <c r="D104" s="153">
        <v>3</v>
      </c>
      <c r="E104" s="153">
        <v>0</v>
      </c>
      <c r="F104" s="153">
        <v>1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8">
        <f t="shared" si="25"/>
        <v>0.33333333333333331</v>
      </c>
      <c r="P104" s="148">
        <f t="shared" si="26"/>
        <v>0.33333333333333331</v>
      </c>
      <c r="Q104" s="148">
        <f t="shared" si="27"/>
        <v>0.33333333333333331</v>
      </c>
      <c r="R104" s="148">
        <f t="shared" si="24"/>
        <v>0.66666666666666663</v>
      </c>
    </row>
    <row r="105" spans="1:18" ht="12.75" customHeight="1">
      <c r="A105" s="5" t="s">
        <v>72</v>
      </c>
      <c r="B105" s="153">
        <v>1</v>
      </c>
      <c r="C105" s="153">
        <v>2</v>
      </c>
      <c r="D105" s="153">
        <v>1</v>
      </c>
      <c r="E105" s="153">
        <v>0</v>
      </c>
      <c r="F105" s="153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1</v>
      </c>
      <c r="M105" s="14">
        <v>0</v>
      </c>
      <c r="N105" s="14">
        <v>0</v>
      </c>
      <c r="O105" s="148">
        <f t="shared" si="25"/>
        <v>0</v>
      </c>
      <c r="P105" s="148">
        <f t="shared" si="26"/>
        <v>0.5</v>
      </c>
      <c r="Q105" s="148">
        <f t="shared" si="27"/>
        <v>0</v>
      </c>
      <c r="R105" s="148">
        <f t="shared" si="24"/>
        <v>0.5</v>
      </c>
    </row>
    <row r="106" spans="1:18" ht="12.75" customHeight="1">
      <c r="A106" s="5" t="s">
        <v>73</v>
      </c>
      <c r="B106" s="153">
        <v>1</v>
      </c>
      <c r="C106" s="153">
        <v>3</v>
      </c>
      <c r="D106" s="153">
        <v>3</v>
      </c>
      <c r="E106" s="153">
        <v>3</v>
      </c>
      <c r="F106" s="153">
        <v>2</v>
      </c>
      <c r="G106" s="14">
        <v>2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</v>
      </c>
      <c r="N106" s="14">
        <v>4</v>
      </c>
      <c r="O106" s="148">
        <f t="shared" si="25"/>
        <v>0.66666666666666663</v>
      </c>
      <c r="P106" s="148">
        <f t="shared" si="26"/>
        <v>0.66666666666666663</v>
      </c>
      <c r="Q106" s="148">
        <f t="shared" si="27"/>
        <v>1.3333333333333333</v>
      </c>
      <c r="R106" s="148">
        <f t="shared" si="24"/>
        <v>2</v>
      </c>
    </row>
    <row r="107" spans="1:18" ht="12.75" customHeight="1">
      <c r="A107" s="5" t="s">
        <v>74</v>
      </c>
      <c r="B107" s="153">
        <v>1</v>
      </c>
      <c r="C107" s="153">
        <v>3</v>
      </c>
      <c r="D107" s="153">
        <v>3</v>
      </c>
      <c r="E107" s="153">
        <v>0</v>
      </c>
      <c r="F107" s="153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1</v>
      </c>
      <c r="M107" s="14">
        <v>0</v>
      </c>
      <c r="N107" s="14">
        <v>0</v>
      </c>
      <c r="O107" s="148">
        <f t="shared" si="25"/>
        <v>0</v>
      </c>
      <c r="P107" s="148">
        <f t="shared" si="26"/>
        <v>0</v>
      </c>
      <c r="Q107" s="148">
        <f t="shared" si="27"/>
        <v>0</v>
      </c>
      <c r="R107" s="148">
        <f t="shared" si="24"/>
        <v>0</v>
      </c>
    </row>
    <row r="108" spans="1:18" ht="12.75" customHeight="1">
      <c r="A108" s="9" t="s">
        <v>75</v>
      </c>
      <c r="B108" s="9"/>
      <c r="C108" s="7">
        <f t="shared" ref="C108:N108" si="28">SUM(C94:C107)</f>
        <v>33</v>
      </c>
      <c r="D108" s="7">
        <f t="shared" si="28"/>
        <v>30</v>
      </c>
      <c r="E108" s="7">
        <f t="shared" si="28"/>
        <v>10</v>
      </c>
      <c r="F108" s="7">
        <f t="shared" si="28"/>
        <v>14</v>
      </c>
      <c r="G108" s="7">
        <f t="shared" si="28"/>
        <v>7</v>
      </c>
      <c r="H108" s="7">
        <f t="shared" si="28"/>
        <v>0</v>
      </c>
      <c r="I108" s="7">
        <f t="shared" si="28"/>
        <v>0</v>
      </c>
      <c r="J108" s="7">
        <f t="shared" si="28"/>
        <v>10</v>
      </c>
      <c r="K108" s="7">
        <f t="shared" si="28"/>
        <v>3</v>
      </c>
      <c r="L108" s="7">
        <f t="shared" si="28"/>
        <v>2</v>
      </c>
      <c r="M108" s="7">
        <f t="shared" si="28"/>
        <v>1</v>
      </c>
      <c r="N108" s="7">
        <f t="shared" si="28"/>
        <v>21</v>
      </c>
      <c r="O108" s="162">
        <f t="shared" si="25"/>
        <v>0.46666666666666667</v>
      </c>
      <c r="P108" s="162">
        <f t="shared" si="26"/>
        <v>0.51515151515151514</v>
      </c>
      <c r="Q108" s="162">
        <f t="shared" si="27"/>
        <v>0.7</v>
      </c>
      <c r="R108" s="162">
        <f t="shared" si="24"/>
        <v>1.2151515151515151</v>
      </c>
    </row>
    <row r="109" spans="1:18" ht="12.75" customHeight="1" thickBot="1">
      <c r="O109" s="6"/>
      <c r="P109" s="6"/>
      <c r="Q109" s="6"/>
      <c r="R109" s="6"/>
    </row>
    <row r="110" spans="1:18" ht="12.75" customHeight="1">
      <c r="A110" s="32" t="s">
        <v>121</v>
      </c>
      <c r="B110" s="7" t="s">
        <v>44</v>
      </c>
      <c r="C110" s="7" t="s">
        <v>76</v>
      </c>
      <c r="D110" s="7" t="s">
        <v>77</v>
      </c>
      <c r="E110" s="7" t="s">
        <v>78</v>
      </c>
      <c r="F110" s="7" t="s">
        <v>79</v>
      </c>
      <c r="G110" s="7" t="s">
        <v>80</v>
      </c>
      <c r="H110" s="7" t="s">
        <v>81</v>
      </c>
      <c r="I110" s="7" t="s">
        <v>48</v>
      </c>
      <c r="J110" s="7" t="s">
        <v>47</v>
      </c>
      <c r="K110" s="7" t="s">
        <v>82</v>
      </c>
      <c r="L110" s="7" t="s">
        <v>83</v>
      </c>
      <c r="M110" s="7" t="s">
        <v>53</v>
      </c>
      <c r="N110" s="7" t="s">
        <v>54</v>
      </c>
      <c r="O110" s="7" t="s">
        <v>84</v>
      </c>
      <c r="P110" s="7" t="s">
        <v>85</v>
      </c>
      <c r="Q110" s="7" t="s">
        <v>86</v>
      </c>
      <c r="R110" s="7" t="s">
        <v>87</v>
      </c>
    </row>
    <row r="111" spans="1:18" ht="12.75" customHeight="1">
      <c r="A111" s="5" t="s">
        <v>61</v>
      </c>
      <c r="B111" s="14" t="s">
        <v>43</v>
      </c>
      <c r="C111" s="14" t="s">
        <v>43</v>
      </c>
      <c r="D111" s="14" t="s">
        <v>43</v>
      </c>
      <c r="E111" s="14" t="s">
        <v>43</v>
      </c>
      <c r="F111" s="14" t="s">
        <v>43</v>
      </c>
      <c r="G111" s="17" t="s">
        <v>43</v>
      </c>
      <c r="H111" s="14" t="s">
        <v>43</v>
      </c>
      <c r="I111" s="14" t="s">
        <v>43</v>
      </c>
      <c r="J111" s="14" t="s">
        <v>43</v>
      </c>
      <c r="K111" s="14" t="s">
        <v>43</v>
      </c>
      <c r="L111" s="14" t="s">
        <v>43</v>
      </c>
      <c r="M111" s="14" t="s">
        <v>43</v>
      </c>
      <c r="N111" s="14" t="s">
        <v>43</v>
      </c>
      <c r="O111" s="149" t="e">
        <f t="shared" ref="O111:O120" si="29">SUM(K111/G111)*7</f>
        <v>#VALUE!</v>
      </c>
      <c r="P111" s="149" t="e">
        <f t="shared" ref="P111:P120" si="30">SUM(I111,M111)/G111</f>
        <v>#VALUE!</v>
      </c>
      <c r="Q111" s="148" t="e">
        <f t="shared" ref="Q111:Q120" si="31">SUM(I111/H111)</f>
        <v>#VALUE!</v>
      </c>
      <c r="R111" s="148" t="e">
        <f t="shared" ref="R111:R120" si="32">SUM(N111/M111)</f>
        <v>#VALUE!</v>
      </c>
    </row>
    <row r="112" spans="1:18" ht="12.75" customHeight="1">
      <c r="A112" s="5" t="s">
        <v>63</v>
      </c>
      <c r="B112" s="14" t="s">
        <v>43</v>
      </c>
      <c r="C112" s="14" t="s">
        <v>43</v>
      </c>
      <c r="D112" s="14" t="s">
        <v>43</v>
      </c>
      <c r="E112" s="14" t="s">
        <v>43</v>
      </c>
      <c r="F112" s="14" t="s">
        <v>43</v>
      </c>
      <c r="G112" s="17" t="s">
        <v>43</v>
      </c>
      <c r="H112" s="14" t="s">
        <v>43</v>
      </c>
      <c r="I112" s="14" t="s">
        <v>43</v>
      </c>
      <c r="J112" s="14" t="s">
        <v>43</v>
      </c>
      <c r="K112" s="14" t="s">
        <v>43</v>
      </c>
      <c r="L112" s="14" t="s">
        <v>43</v>
      </c>
      <c r="M112" s="14" t="s">
        <v>43</v>
      </c>
      <c r="N112" s="14" t="s">
        <v>43</v>
      </c>
      <c r="O112" s="149" t="e">
        <f t="shared" si="29"/>
        <v>#VALUE!</v>
      </c>
      <c r="P112" s="149" t="e">
        <f t="shared" si="30"/>
        <v>#VALUE!</v>
      </c>
      <c r="Q112" s="148" t="e">
        <f t="shared" si="31"/>
        <v>#VALUE!</v>
      </c>
      <c r="R112" s="148" t="e">
        <f t="shared" si="32"/>
        <v>#VALUE!</v>
      </c>
    </row>
    <row r="113" spans="1:18" ht="12.75" customHeight="1">
      <c r="A113" s="10" t="s">
        <v>64</v>
      </c>
      <c r="B113" s="14" t="s">
        <v>43</v>
      </c>
      <c r="C113" s="14" t="s">
        <v>43</v>
      </c>
      <c r="D113" s="14" t="s">
        <v>43</v>
      </c>
      <c r="E113" s="14" t="s">
        <v>43</v>
      </c>
      <c r="F113" s="14" t="s">
        <v>43</v>
      </c>
      <c r="G113" s="17" t="s">
        <v>43</v>
      </c>
      <c r="H113" s="14" t="s">
        <v>43</v>
      </c>
      <c r="I113" s="14" t="s">
        <v>43</v>
      </c>
      <c r="J113" s="14" t="s">
        <v>43</v>
      </c>
      <c r="K113" s="14" t="s">
        <v>43</v>
      </c>
      <c r="L113" s="14" t="s">
        <v>43</v>
      </c>
      <c r="M113" s="14" t="s">
        <v>43</v>
      </c>
      <c r="N113" s="14" t="s">
        <v>43</v>
      </c>
      <c r="O113" s="149" t="e">
        <f t="shared" si="29"/>
        <v>#VALUE!</v>
      </c>
      <c r="P113" s="149" t="e">
        <f t="shared" si="30"/>
        <v>#VALUE!</v>
      </c>
      <c r="Q113" s="148" t="e">
        <f t="shared" si="31"/>
        <v>#VALUE!</v>
      </c>
      <c r="R113" s="148" t="e">
        <f t="shared" si="32"/>
        <v>#VALUE!</v>
      </c>
    </row>
    <row r="114" spans="1:18" ht="12.75" customHeight="1">
      <c r="A114" s="5" t="s">
        <v>67</v>
      </c>
      <c r="B114" s="14" t="s">
        <v>43</v>
      </c>
      <c r="C114" s="14" t="s">
        <v>43</v>
      </c>
      <c r="D114" s="14" t="s">
        <v>43</v>
      </c>
      <c r="E114" s="14" t="s">
        <v>43</v>
      </c>
      <c r="F114" s="14" t="s">
        <v>43</v>
      </c>
      <c r="G114" s="17" t="s">
        <v>43</v>
      </c>
      <c r="H114" s="14" t="s">
        <v>43</v>
      </c>
      <c r="I114" s="14" t="s">
        <v>43</v>
      </c>
      <c r="J114" s="14" t="s">
        <v>43</v>
      </c>
      <c r="K114" s="14" t="s">
        <v>43</v>
      </c>
      <c r="L114" s="14" t="s">
        <v>43</v>
      </c>
      <c r="M114" s="14" t="s">
        <v>43</v>
      </c>
      <c r="N114" s="14" t="s">
        <v>43</v>
      </c>
      <c r="O114" s="149" t="e">
        <f t="shared" si="29"/>
        <v>#VALUE!</v>
      </c>
      <c r="P114" s="149" t="e">
        <f t="shared" si="30"/>
        <v>#VALUE!</v>
      </c>
      <c r="Q114" s="148" t="e">
        <f t="shared" si="31"/>
        <v>#VALUE!</v>
      </c>
      <c r="R114" s="148" t="e">
        <f t="shared" si="32"/>
        <v>#VALUE!</v>
      </c>
    </row>
    <row r="115" spans="1:18" ht="12.75" customHeight="1">
      <c r="A115" s="10" t="s">
        <v>68</v>
      </c>
      <c r="B115" s="14">
        <v>1</v>
      </c>
      <c r="C115" s="14">
        <v>1</v>
      </c>
      <c r="D115" s="14">
        <v>1</v>
      </c>
      <c r="E115" s="14">
        <v>0</v>
      </c>
      <c r="F115" s="14">
        <v>0</v>
      </c>
      <c r="G115" s="17">
        <v>7</v>
      </c>
      <c r="H115" s="14">
        <v>33</v>
      </c>
      <c r="I115" s="14">
        <v>5</v>
      </c>
      <c r="J115" s="14">
        <v>6</v>
      </c>
      <c r="K115" s="14">
        <v>4</v>
      </c>
      <c r="L115" s="14">
        <v>2</v>
      </c>
      <c r="M115" s="14">
        <v>3</v>
      </c>
      <c r="N115" s="14">
        <v>12</v>
      </c>
      <c r="O115" s="149">
        <f t="shared" si="29"/>
        <v>4</v>
      </c>
      <c r="P115" s="149">
        <f t="shared" si="30"/>
        <v>1.1428571428571428</v>
      </c>
      <c r="Q115" s="148">
        <f t="shared" si="31"/>
        <v>0.15151515151515152</v>
      </c>
      <c r="R115" s="148">
        <f t="shared" si="32"/>
        <v>4</v>
      </c>
    </row>
    <row r="116" spans="1:18" ht="12.75" customHeight="1">
      <c r="A116" s="10" t="s">
        <v>74</v>
      </c>
      <c r="B116" s="14" t="s">
        <v>43</v>
      </c>
      <c r="C116" s="14" t="s">
        <v>43</v>
      </c>
      <c r="D116" s="14" t="s">
        <v>43</v>
      </c>
      <c r="E116" s="14" t="s">
        <v>43</v>
      </c>
      <c r="F116" s="14" t="s">
        <v>43</v>
      </c>
      <c r="G116" s="17" t="s">
        <v>43</v>
      </c>
      <c r="H116" s="14" t="s">
        <v>43</v>
      </c>
      <c r="I116" s="14" t="s">
        <v>43</v>
      </c>
      <c r="J116" s="14" t="s">
        <v>43</v>
      </c>
      <c r="K116" s="14" t="s">
        <v>43</v>
      </c>
      <c r="L116" s="14" t="s">
        <v>43</v>
      </c>
      <c r="M116" s="14" t="s">
        <v>43</v>
      </c>
      <c r="N116" s="14" t="s">
        <v>43</v>
      </c>
      <c r="O116" s="149" t="e">
        <f t="shared" si="29"/>
        <v>#VALUE!</v>
      </c>
      <c r="P116" s="149" t="e">
        <f t="shared" si="30"/>
        <v>#VALUE!</v>
      </c>
      <c r="Q116" s="148" t="e">
        <f t="shared" si="31"/>
        <v>#VALUE!</v>
      </c>
      <c r="R116" s="148" t="e">
        <f t="shared" si="32"/>
        <v>#VALUE!</v>
      </c>
    </row>
    <row r="117" spans="1:18" ht="12.75" customHeight="1">
      <c r="A117" s="10" t="s">
        <v>71</v>
      </c>
      <c r="B117" s="14" t="s">
        <v>43</v>
      </c>
      <c r="C117" s="14" t="s">
        <v>43</v>
      </c>
      <c r="D117" s="14" t="s">
        <v>43</v>
      </c>
      <c r="E117" s="14" t="s">
        <v>43</v>
      </c>
      <c r="F117" s="14" t="s">
        <v>43</v>
      </c>
      <c r="G117" s="17" t="s">
        <v>43</v>
      </c>
      <c r="H117" s="14" t="s">
        <v>43</v>
      </c>
      <c r="I117" s="14" t="s">
        <v>43</v>
      </c>
      <c r="J117" s="14" t="s">
        <v>43</v>
      </c>
      <c r="K117" s="14" t="s">
        <v>43</v>
      </c>
      <c r="L117" s="14" t="s">
        <v>43</v>
      </c>
      <c r="M117" s="14" t="s">
        <v>43</v>
      </c>
      <c r="N117" s="14" t="s">
        <v>43</v>
      </c>
      <c r="O117" s="149" t="e">
        <f t="shared" si="29"/>
        <v>#VALUE!</v>
      </c>
      <c r="P117" s="149" t="e">
        <f t="shared" si="30"/>
        <v>#VALUE!</v>
      </c>
      <c r="Q117" s="148" t="e">
        <f t="shared" si="31"/>
        <v>#VALUE!</v>
      </c>
      <c r="R117" s="148" t="e">
        <f t="shared" si="32"/>
        <v>#VALUE!</v>
      </c>
    </row>
    <row r="118" spans="1:18" ht="12.75" customHeight="1">
      <c r="A118" s="5" t="s">
        <v>72</v>
      </c>
      <c r="B118" s="14" t="s">
        <v>43</v>
      </c>
      <c r="C118" s="14" t="s">
        <v>43</v>
      </c>
      <c r="D118" s="14" t="s">
        <v>43</v>
      </c>
      <c r="E118" s="14" t="s">
        <v>43</v>
      </c>
      <c r="F118" s="14" t="s">
        <v>43</v>
      </c>
      <c r="G118" s="17" t="s">
        <v>43</v>
      </c>
      <c r="H118" s="14" t="s">
        <v>43</v>
      </c>
      <c r="I118" s="14" t="s">
        <v>43</v>
      </c>
      <c r="J118" s="14" t="s">
        <v>43</v>
      </c>
      <c r="K118" s="14" t="s">
        <v>43</v>
      </c>
      <c r="L118" s="14" t="s">
        <v>43</v>
      </c>
      <c r="M118" s="14" t="s">
        <v>43</v>
      </c>
      <c r="N118" s="14" t="s">
        <v>43</v>
      </c>
      <c r="O118" s="149" t="e">
        <f t="shared" si="29"/>
        <v>#VALUE!</v>
      </c>
      <c r="P118" s="149" t="e">
        <f t="shared" si="30"/>
        <v>#VALUE!</v>
      </c>
      <c r="Q118" s="148" t="e">
        <f t="shared" si="31"/>
        <v>#VALUE!</v>
      </c>
      <c r="R118" s="148" t="e">
        <f t="shared" si="32"/>
        <v>#VALUE!</v>
      </c>
    </row>
    <row r="119" spans="1:18" ht="12.75" customHeight="1">
      <c r="A119" s="5" t="s">
        <v>73</v>
      </c>
      <c r="B119" s="14" t="s">
        <v>43</v>
      </c>
      <c r="C119" s="14" t="s">
        <v>43</v>
      </c>
      <c r="D119" s="14" t="s">
        <v>43</v>
      </c>
      <c r="E119" s="14" t="s">
        <v>43</v>
      </c>
      <c r="F119" s="14" t="s">
        <v>43</v>
      </c>
      <c r="G119" s="17" t="s">
        <v>43</v>
      </c>
      <c r="H119" s="14" t="s">
        <v>43</v>
      </c>
      <c r="I119" s="14" t="s">
        <v>43</v>
      </c>
      <c r="J119" s="14" t="s">
        <v>43</v>
      </c>
      <c r="K119" s="14" t="s">
        <v>43</v>
      </c>
      <c r="L119" s="14" t="s">
        <v>43</v>
      </c>
      <c r="M119" s="14" t="s">
        <v>43</v>
      </c>
      <c r="N119" s="14" t="s">
        <v>43</v>
      </c>
      <c r="O119" s="149" t="e">
        <f t="shared" si="29"/>
        <v>#VALUE!</v>
      </c>
      <c r="P119" s="149" t="e">
        <f t="shared" si="30"/>
        <v>#VALUE!</v>
      </c>
      <c r="Q119" s="148" t="e">
        <f t="shared" si="31"/>
        <v>#VALUE!</v>
      </c>
      <c r="R119" s="148" t="e">
        <f t="shared" si="32"/>
        <v>#VALUE!</v>
      </c>
    </row>
    <row r="120" spans="1:18" ht="12.75" customHeight="1">
      <c r="A120" s="9" t="s">
        <v>75</v>
      </c>
      <c r="B120" s="7"/>
      <c r="C120" s="7">
        <f t="shared" ref="C120:N120" si="33">SUM(C112:C119)</f>
        <v>1</v>
      </c>
      <c r="D120" s="7">
        <f t="shared" si="33"/>
        <v>1</v>
      </c>
      <c r="E120" s="7">
        <f t="shared" si="33"/>
        <v>0</v>
      </c>
      <c r="F120" s="7">
        <f t="shared" si="33"/>
        <v>0</v>
      </c>
      <c r="G120" s="150">
        <f t="shared" si="33"/>
        <v>7</v>
      </c>
      <c r="H120" s="7">
        <f t="shared" si="33"/>
        <v>33</v>
      </c>
      <c r="I120" s="7">
        <f t="shared" si="33"/>
        <v>5</v>
      </c>
      <c r="J120" s="7">
        <f t="shared" si="33"/>
        <v>6</v>
      </c>
      <c r="K120" s="7">
        <f t="shared" si="33"/>
        <v>4</v>
      </c>
      <c r="L120" s="7">
        <f t="shared" si="33"/>
        <v>2</v>
      </c>
      <c r="M120" s="7">
        <f t="shared" si="33"/>
        <v>3</v>
      </c>
      <c r="N120" s="7">
        <f t="shared" si="33"/>
        <v>12</v>
      </c>
      <c r="O120" s="161">
        <f t="shared" si="29"/>
        <v>4</v>
      </c>
      <c r="P120" s="161">
        <f t="shared" si="30"/>
        <v>1.1428571428571428</v>
      </c>
      <c r="Q120" s="162">
        <f t="shared" si="31"/>
        <v>0.15151515151515152</v>
      </c>
      <c r="R120" s="162">
        <f t="shared" si="32"/>
        <v>4</v>
      </c>
    </row>
    <row r="122" spans="1:18" ht="12.75" customHeight="1" thickBot="1"/>
    <row r="123" spans="1:18" ht="12.75" customHeight="1" thickBot="1">
      <c r="A123" s="93" t="s">
        <v>473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5"/>
      <c r="P123" s="95"/>
      <c r="Q123" s="95"/>
      <c r="R123" s="96"/>
    </row>
    <row r="124" spans="1:18" ht="12.75" customHeight="1">
      <c r="A124" s="32" t="s">
        <v>120</v>
      </c>
      <c r="B124" s="31" t="s">
        <v>44</v>
      </c>
      <c r="C124" s="31" t="s">
        <v>45</v>
      </c>
      <c r="D124" s="31" t="s">
        <v>46</v>
      </c>
      <c r="E124" s="31" t="s">
        <v>47</v>
      </c>
      <c r="F124" s="31" t="s">
        <v>48</v>
      </c>
      <c r="G124" s="31" t="s">
        <v>49</v>
      </c>
      <c r="H124" s="31" t="s">
        <v>50</v>
      </c>
      <c r="I124" s="31" t="s">
        <v>51</v>
      </c>
      <c r="J124" s="31" t="s">
        <v>52</v>
      </c>
      <c r="K124" s="31" t="s">
        <v>53</v>
      </c>
      <c r="L124" s="31" t="s">
        <v>54</v>
      </c>
      <c r="M124" s="31" t="s">
        <v>55</v>
      </c>
      <c r="N124" s="31" t="s">
        <v>56</v>
      </c>
      <c r="O124" s="31" t="s">
        <v>57</v>
      </c>
      <c r="P124" s="31" t="s">
        <v>58</v>
      </c>
      <c r="Q124" s="31" t="s">
        <v>59</v>
      </c>
      <c r="R124" s="30" t="s">
        <v>60</v>
      </c>
    </row>
    <row r="125" spans="1:18" ht="12.75" customHeight="1">
      <c r="A125" s="25" t="s">
        <v>61</v>
      </c>
      <c r="B125" s="14">
        <v>15</v>
      </c>
      <c r="C125" s="14">
        <v>54</v>
      </c>
      <c r="D125" s="14">
        <v>47</v>
      </c>
      <c r="E125" s="14">
        <v>18</v>
      </c>
      <c r="F125" s="14">
        <v>20</v>
      </c>
      <c r="G125" s="14">
        <v>5</v>
      </c>
      <c r="H125" s="14">
        <v>1</v>
      </c>
      <c r="I125" s="14">
        <v>0</v>
      </c>
      <c r="J125" s="14">
        <v>12</v>
      </c>
      <c r="K125" s="14">
        <v>6</v>
      </c>
      <c r="L125" s="14">
        <v>9</v>
      </c>
      <c r="M125" s="14">
        <v>3</v>
      </c>
      <c r="N125" s="14">
        <v>27</v>
      </c>
      <c r="O125" s="36">
        <f>SUM(F125/D125)</f>
        <v>0.42553191489361702</v>
      </c>
      <c r="P125" s="36">
        <f>SUM(F125,K125)/C125</f>
        <v>0.48148148148148145</v>
      </c>
      <c r="Q125" s="36">
        <f>SUM(N125/D125)</f>
        <v>0.57446808510638303</v>
      </c>
      <c r="R125" s="37">
        <f>SUM(P125:Q125)</f>
        <v>1.0559495665878644</v>
      </c>
    </row>
    <row r="126" spans="1:18" ht="12.75" customHeight="1">
      <c r="A126" s="29" t="s">
        <v>62</v>
      </c>
      <c r="B126" s="14">
        <v>14</v>
      </c>
      <c r="C126" s="14">
        <v>50</v>
      </c>
      <c r="D126" s="14">
        <v>36</v>
      </c>
      <c r="E126" s="14">
        <v>10</v>
      </c>
      <c r="F126" s="14">
        <v>13</v>
      </c>
      <c r="G126" s="14">
        <v>1</v>
      </c>
      <c r="H126" s="14">
        <v>0</v>
      </c>
      <c r="I126" s="14">
        <v>0</v>
      </c>
      <c r="J126" s="14">
        <v>13</v>
      </c>
      <c r="K126" s="14">
        <v>13</v>
      </c>
      <c r="L126" s="14">
        <v>2</v>
      </c>
      <c r="M126" s="14">
        <v>0</v>
      </c>
      <c r="N126" s="14">
        <v>14</v>
      </c>
      <c r="O126" s="36">
        <f t="shared" ref="O126:O139" si="34">SUM(F126/D126)</f>
        <v>0.3611111111111111</v>
      </c>
      <c r="P126" s="36">
        <f t="shared" ref="P126:P139" si="35">SUM(F126,K126)/C126</f>
        <v>0.52</v>
      </c>
      <c r="Q126" s="36">
        <f t="shared" ref="Q126:Q139" si="36">SUM(N126/D126)</f>
        <v>0.3888888888888889</v>
      </c>
      <c r="R126" s="37">
        <f t="shared" ref="R126:R139" si="37">SUM(P126:Q126)</f>
        <v>0.90888888888888886</v>
      </c>
    </row>
    <row r="127" spans="1:18" ht="12.75" customHeight="1">
      <c r="A127" s="25" t="s">
        <v>63</v>
      </c>
      <c r="B127" s="14">
        <v>20</v>
      </c>
      <c r="C127" s="14">
        <v>66</v>
      </c>
      <c r="D127" s="14">
        <v>53</v>
      </c>
      <c r="E127" s="14">
        <v>15</v>
      </c>
      <c r="F127" s="14">
        <v>12</v>
      </c>
      <c r="G127" s="14">
        <v>0</v>
      </c>
      <c r="H127" s="14">
        <v>0</v>
      </c>
      <c r="I127" s="14">
        <v>0</v>
      </c>
      <c r="J127" s="14">
        <v>9</v>
      </c>
      <c r="K127" s="14">
        <v>10</v>
      </c>
      <c r="L127" s="14">
        <v>8</v>
      </c>
      <c r="M127" s="14">
        <v>2</v>
      </c>
      <c r="N127" s="14">
        <v>12</v>
      </c>
      <c r="O127" s="36">
        <f t="shared" si="34"/>
        <v>0.22641509433962265</v>
      </c>
      <c r="P127" s="36">
        <f t="shared" si="35"/>
        <v>0.33333333333333331</v>
      </c>
      <c r="Q127" s="36">
        <f t="shared" si="36"/>
        <v>0.22641509433962265</v>
      </c>
      <c r="R127" s="37">
        <f t="shared" si="37"/>
        <v>0.55974842767295596</v>
      </c>
    </row>
    <row r="128" spans="1:18" ht="12.75" customHeight="1">
      <c r="A128" s="25" t="s">
        <v>64</v>
      </c>
      <c r="B128" s="14">
        <v>21</v>
      </c>
      <c r="C128" s="14">
        <v>80</v>
      </c>
      <c r="D128" s="14">
        <v>67</v>
      </c>
      <c r="E128" s="14">
        <v>26</v>
      </c>
      <c r="F128" s="14">
        <v>28</v>
      </c>
      <c r="G128" s="14">
        <v>2</v>
      </c>
      <c r="H128" s="14">
        <v>0</v>
      </c>
      <c r="I128" s="14">
        <v>0</v>
      </c>
      <c r="J128" s="14">
        <v>23</v>
      </c>
      <c r="K128" s="14">
        <v>13</v>
      </c>
      <c r="L128" s="14">
        <v>4</v>
      </c>
      <c r="M128" s="14">
        <v>4</v>
      </c>
      <c r="N128" s="14">
        <v>30</v>
      </c>
      <c r="O128" s="36">
        <f t="shared" si="34"/>
        <v>0.41791044776119401</v>
      </c>
      <c r="P128" s="36">
        <f t="shared" si="35"/>
        <v>0.51249999999999996</v>
      </c>
      <c r="Q128" s="36">
        <f t="shared" si="36"/>
        <v>0.44776119402985076</v>
      </c>
      <c r="R128" s="37">
        <f t="shared" si="37"/>
        <v>0.96026119402985066</v>
      </c>
    </row>
    <row r="129" spans="1:18" ht="12.75" customHeight="1">
      <c r="A129" s="25" t="s">
        <v>66</v>
      </c>
      <c r="B129" s="153">
        <v>9</v>
      </c>
      <c r="C129" s="153">
        <v>29</v>
      </c>
      <c r="D129" s="153">
        <v>25</v>
      </c>
      <c r="E129" s="153">
        <v>6</v>
      </c>
      <c r="F129" s="153">
        <v>10</v>
      </c>
      <c r="G129" s="14">
        <v>1</v>
      </c>
      <c r="H129" s="14">
        <v>0</v>
      </c>
      <c r="I129" s="14">
        <v>0</v>
      </c>
      <c r="J129" s="14">
        <v>7</v>
      </c>
      <c r="K129" s="14">
        <v>3</v>
      </c>
      <c r="L129" s="14">
        <v>3</v>
      </c>
      <c r="M129" s="14">
        <v>1</v>
      </c>
      <c r="N129" s="14">
        <v>12</v>
      </c>
      <c r="O129" s="36">
        <f t="shared" si="34"/>
        <v>0.4</v>
      </c>
      <c r="P129" s="36">
        <f t="shared" si="35"/>
        <v>0.44827586206896552</v>
      </c>
      <c r="Q129" s="36">
        <f t="shared" si="36"/>
        <v>0.48</v>
      </c>
      <c r="R129" s="37">
        <f t="shared" si="37"/>
        <v>0.92827586206896551</v>
      </c>
    </row>
    <row r="130" spans="1:18" ht="12.75" customHeight="1">
      <c r="A130" s="25" t="s">
        <v>67</v>
      </c>
      <c r="B130" s="14">
        <v>22</v>
      </c>
      <c r="C130" s="14">
        <v>82</v>
      </c>
      <c r="D130" s="14">
        <v>74</v>
      </c>
      <c r="E130" s="14">
        <v>10</v>
      </c>
      <c r="F130" s="14">
        <v>39</v>
      </c>
      <c r="G130" s="14">
        <v>7</v>
      </c>
      <c r="H130" s="14">
        <v>1</v>
      </c>
      <c r="I130" s="14">
        <v>3</v>
      </c>
      <c r="J130" s="14">
        <v>39</v>
      </c>
      <c r="K130" s="14">
        <v>5</v>
      </c>
      <c r="L130" s="14">
        <v>8</v>
      </c>
      <c r="M130" s="14">
        <v>3</v>
      </c>
      <c r="N130" s="14">
        <v>57</v>
      </c>
      <c r="O130" s="36">
        <f t="shared" si="34"/>
        <v>0.52702702702702697</v>
      </c>
      <c r="P130" s="36">
        <f t="shared" si="35"/>
        <v>0.53658536585365857</v>
      </c>
      <c r="Q130" s="36">
        <f t="shared" si="36"/>
        <v>0.77027027027027029</v>
      </c>
      <c r="R130" s="37">
        <f t="shared" si="37"/>
        <v>1.3068556361239287</v>
      </c>
    </row>
    <row r="131" spans="1:18" ht="12.75" customHeight="1">
      <c r="A131" s="25" t="s">
        <v>68</v>
      </c>
      <c r="B131" s="14">
        <v>21</v>
      </c>
      <c r="C131" s="14">
        <v>80</v>
      </c>
      <c r="D131" s="14">
        <v>67</v>
      </c>
      <c r="E131" s="14">
        <v>29</v>
      </c>
      <c r="F131" s="14">
        <v>41</v>
      </c>
      <c r="G131" s="14">
        <v>10</v>
      </c>
      <c r="H131" s="14">
        <v>1</v>
      </c>
      <c r="I131" s="14">
        <v>0</v>
      </c>
      <c r="J131" s="14">
        <v>32</v>
      </c>
      <c r="K131" s="14">
        <v>11</v>
      </c>
      <c r="L131" s="14">
        <v>3</v>
      </c>
      <c r="M131" s="14">
        <v>4</v>
      </c>
      <c r="N131" s="14">
        <v>53</v>
      </c>
      <c r="O131" s="36">
        <f t="shared" si="34"/>
        <v>0.61194029850746268</v>
      </c>
      <c r="P131" s="36">
        <f t="shared" si="35"/>
        <v>0.65</v>
      </c>
      <c r="Q131" s="36">
        <f t="shared" si="36"/>
        <v>0.79104477611940294</v>
      </c>
      <c r="R131" s="37">
        <f t="shared" si="37"/>
        <v>1.441044776119403</v>
      </c>
    </row>
    <row r="132" spans="1:18" ht="12.75" customHeight="1">
      <c r="A132" s="25" t="s">
        <v>69</v>
      </c>
      <c r="B132" s="14">
        <v>19</v>
      </c>
      <c r="C132" s="14">
        <v>59</v>
      </c>
      <c r="D132" s="14">
        <v>45</v>
      </c>
      <c r="E132" s="14">
        <v>18</v>
      </c>
      <c r="F132" s="14">
        <v>14</v>
      </c>
      <c r="G132" s="14">
        <v>2</v>
      </c>
      <c r="H132" s="14">
        <v>0</v>
      </c>
      <c r="I132" s="14">
        <v>0</v>
      </c>
      <c r="J132" s="14">
        <v>10</v>
      </c>
      <c r="K132" s="14">
        <v>14</v>
      </c>
      <c r="L132" s="14">
        <v>16</v>
      </c>
      <c r="M132" s="14">
        <v>3</v>
      </c>
      <c r="N132" s="14">
        <v>16</v>
      </c>
      <c r="O132" s="36">
        <f t="shared" si="34"/>
        <v>0.31111111111111112</v>
      </c>
      <c r="P132" s="36">
        <f t="shared" si="35"/>
        <v>0.47457627118644069</v>
      </c>
      <c r="Q132" s="36">
        <f t="shared" si="36"/>
        <v>0.35555555555555557</v>
      </c>
      <c r="R132" s="37">
        <f t="shared" si="37"/>
        <v>0.83013182674199626</v>
      </c>
    </row>
    <row r="133" spans="1:18" ht="12.75" customHeight="1">
      <c r="A133" s="25" t="s">
        <v>70</v>
      </c>
      <c r="B133" s="14">
        <v>1</v>
      </c>
      <c r="C133" s="14">
        <v>3</v>
      </c>
      <c r="D133" s="14">
        <v>2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0</v>
      </c>
      <c r="L133" s="14">
        <v>2</v>
      </c>
      <c r="M133" s="14">
        <v>0</v>
      </c>
      <c r="N133" s="14">
        <v>0</v>
      </c>
      <c r="O133" s="36">
        <f t="shared" si="34"/>
        <v>0</v>
      </c>
      <c r="P133" s="36">
        <f t="shared" si="35"/>
        <v>0</v>
      </c>
      <c r="Q133" s="36">
        <f t="shared" si="36"/>
        <v>0</v>
      </c>
      <c r="R133" s="37">
        <f t="shared" si="37"/>
        <v>0</v>
      </c>
    </row>
    <row r="134" spans="1:18" ht="12.75" customHeight="1">
      <c r="A134" s="155" t="s">
        <v>301</v>
      </c>
      <c r="B134" s="14">
        <v>19</v>
      </c>
      <c r="C134" s="14">
        <v>64</v>
      </c>
      <c r="D134" s="14">
        <v>52</v>
      </c>
      <c r="E134" s="14">
        <v>12</v>
      </c>
      <c r="F134" s="14">
        <v>21</v>
      </c>
      <c r="G134" s="14">
        <v>4</v>
      </c>
      <c r="H134" s="14">
        <v>2</v>
      </c>
      <c r="I134" s="14">
        <v>0</v>
      </c>
      <c r="J134" s="14">
        <v>19</v>
      </c>
      <c r="K134" s="14">
        <v>9</v>
      </c>
      <c r="L134" s="14">
        <v>8</v>
      </c>
      <c r="M134" s="14">
        <v>5</v>
      </c>
      <c r="N134" s="14">
        <v>29</v>
      </c>
      <c r="O134" s="36">
        <f t="shared" si="34"/>
        <v>0.40384615384615385</v>
      </c>
      <c r="P134" s="36">
        <f t="shared" si="35"/>
        <v>0.46875</v>
      </c>
      <c r="Q134" s="36">
        <f t="shared" si="36"/>
        <v>0.55769230769230771</v>
      </c>
      <c r="R134" s="37">
        <f t="shared" si="37"/>
        <v>1.0264423076923077</v>
      </c>
    </row>
    <row r="135" spans="1:18" ht="12.75" customHeight="1">
      <c r="A135" s="25" t="s">
        <v>71</v>
      </c>
      <c r="B135" s="14">
        <v>16</v>
      </c>
      <c r="C135" s="14">
        <v>60</v>
      </c>
      <c r="D135" s="14">
        <v>44</v>
      </c>
      <c r="E135" s="14">
        <v>18</v>
      </c>
      <c r="F135" s="14">
        <v>18</v>
      </c>
      <c r="G135" s="14">
        <v>2</v>
      </c>
      <c r="H135" s="14">
        <v>1</v>
      </c>
      <c r="I135" s="14">
        <v>0</v>
      </c>
      <c r="J135" s="14">
        <v>11</v>
      </c>
      <c r="K135" s="14">
        <v>13</v>
      </c>
      <c r="L135" s="14">
        <v>7</v>
      </c>
      <c r="M135" s="14">
        <v>5</v>
      </c>
      <c r="N135" s="14">
        <v>22</v>
      </c>
      <c r="O135" s="36">
        <f t="shared" si="34"/>
        <v>0.40909090909090912</v>
      </c>
      <c r="P135" s="36">
        <f t="shared" si="35"/>
        <v>0.51666666666666672</v>
      </c>
      <c r="Q135" s="36">
        <f t="shared" si="36"/>
        <v>0.5</v>
      </c>
      <c r="R135" s="37">
        <f t="shared" si="37"/>
        <v>1.0166666666666666</v>
      </c>
    </row>
    <row r="136" spans="1:18" ht="12.75" customHeight="1">
      <c r="A136" s="25" t="s">
        <v>72</v>
      </c>
      <c r="B136" s="14">
        <v>18</v>
      </c>
      <c r="C136" s="14">
        <v>57</v>
      </c>
      <c r="D136" s="14">
        <v>38</v>
      </c>
      <c r="E136" s="14">
        <v>12</v>
      </c>
      <c r="F136" s="14">
        <v>14</v>
      </c>
      <c r="G136" s="14">
        <v>1</v>
      </c>
      <c r="H136" s="14">
        <v>0</v>
      </c>
      <c r="I136" s="14">
        <v>0</v>
      </c>
      <c r="J136" s="14">
        <v>5</v>
      </c>
      <c r="K136" s="14">
        <v>17</v>
      </c>
      <c r="L136" s="14">
        <v>9</v>
      </c>
      <c r="M136" s="14">
        <v>4</v>
      </c>
      <c r="N136" s="14">
        <v>15</v>
      </c>
      <c r="O136" s="36">
        <f t="shared" si="34"/>
        <v>0.36842105263157893</v>
      </c>
      <c r="P136" s="36">
        <f t="shared" si="35"/>
        <v>0.54385964912280704</v>
      </c>
      <c r="Q136" s="36">
        <f t="shared" si="36"/>
        <v>0.39473684210526316</v>
      </c>
      <c r="R136" s="37">
        <f t="shared" si="37"/>
        <v>0.93859649122807021</v>
      </c>
    </row>
    <row r="137" spans="1:18" ht="12.75" customHeight="1">
      <c r="A137" s="25" t="s">
        <v>73</v>
      </c>
      <c r="B137" s="14">
        <v>15</v>
      </c>
      <c r="C137" s="14">
        <v>54</v>
      </c>
      <c r="D137" s="14">
        <v>50</v>
      </c>
      <c r="E137" s="14">
        <v>19</v>
      </c>
      <c r="F137" s="14">
        <v>18</v>
      </c>
      <c r="G137" s="14">
        <v>1</v>
      </c>
      <c r="H137" s="14">
        <v>1</v>
      </c>
      <c r="I137" s="14">
        <v>0</v>
      </c>
      <c r="J137" s="14">
        <v>14</v>
      </c>
      <c r="K137" s="14">
        <v>3</v>
      </c>
      <c r="L137" s="14">
        <v>1</v>
      </c>
      <c r="M137" s="14">
        <v>6</v>
      </c>
      <c r="N137" s="14">
        <v>21</v>
      </c>
      <c r="O137" s="36">
        <f t="shared" si="34"/>
        <v>0.36</v>
      </c>
      <c r="P137" s="36">
        <f t="shared" si="35"/>
        <v>0.3888888888888889</v>
      </c>
      <c r="Q137" s="36">
        <f t="shared" si="36"/>
        <v>0.42</v>
      </c>
      <c r="R137" s="37">
        <f t="shared" si="37"/>
        <v>0.80888888888888888</v>
      </c>
    </row>
    <row r="138" spans="1:18" ht="12.75" customHeight="1">
      <c r="A138" s="25" t="s">
        <v>74</v>
      </c>
      <c r="B138" s="14">
        <v>20</v>
      </c>
      <c r="C138" s="14">
        <v>71</v>
      </c>
      <c r="D138" s="14">
        <v>63</v>
      </c>
      <c r="E138" s="14">
        <v>10</v>
      </c>
      <c r="F138" s="14">
        <v>19</v>
      </c>
      <c r="G138" s="14">
        <v>2</v>
      </c>
      <c r="H138" s="14">
        <v>0</v>
      </c>
      <c r="I138" s="14">
        <v>0</v>
      </c>
      <c r="J138" s="14">
        <v>12</v>
      </c>
      <c r="K138" s="14">
        <v>8</v>
      </c>
      <c r="L138" s="14">
        <v>1</v>
      </c>
      <c r="M138" s="14">
        <v>6</v>
      </c>
      <c r="N138" s="14">
        <v>21</v>
      </c>
      <c r="O138" s="36">
        <f t="shared" si="34"/>
        <v>0.30158730158730157</v>
      </c>
      <c r="P138" s="36">
        <f t="shared" si="35"/>
        <v>0.38028169014084506</v>
      </c>
      <c r="Q138" s="36">
        <f t="shared" si="36"/>
        <v>0.33333333333333331</v>
      </c>
      <c r="R138" s="37">
        <f t="shared" si="37"/>
        <v>0.71361502347417838</v>
      </c>
    </row>
    <row r="139" spans="1:18" ht="12.75" customHeight="1">
      <c r="A139" s="21" t="s">
        <v>75</v>
      </c>
      <c r="B139" s="20"/>
      <c r="C139" s="34">
        <f t="shared" ref="C139:N139" si="38">SUM(C125:C138)</f>
        <v>809</v>
      </c>
      <c r="D139" s="34">
        <f t="shared" si="38"/>
        <v>663</v>
      </c>
      <c r="E139" s="34">
        <f t="shared" si="38"/>
        <v>203</v>
      </c>
      <c r="F139" s="34">
        <f t="shared" si="38"/>
        <v>267</v>
      </c>
      <c r="G139" s="34">
        <f t="shared" si="38"/>
        <v>38</v>
      </c>
      <c r="H139" s="34">
        <f t="shared" si="38"/>
        <v>7</v>
      </c>
      <c r="I139" s="34">
        <f t="shared" si="38"/>
        <v>3</v>
      </c>
      <c r="J139" s="34">
        <f t="shared" si="38"/>
        <v>207</v>
      </c>
      <c r="K139" s="34">
        <f t="shared" si="38"/>
        <v>125</v>
      </c>
      <c r="L139" s="34">
        <f t="shared" si="38"/>
        <v>81</v>
      </c>
      <c r="M139" s="34">
        <f t="shared" si="38"/>
        <v>46</v>
      </c>
      <c r="N139" s="34">
        <f t="shared" si="38"/>
        <v>329</v>
      </c>
      <c r="O139" s="152">
        <f t="shared" si="34"/>
        <v>0.40271493212669685</v>
      </c>
      <c r="P139" s="152">
        <f t="shared" si="35"/>
        <v>0.48454882571075403</v>
      </c>
      <c r="Q139" s="152">
        <f t="shared" si="36"/>
        <v>0.4962292609351433</v>
      </c>
      <c r="R139" s="163">
        <f t="shared" si="37"/>
        <v>0.98077808664589727</v>
      </c>
    </row>
    <row r="140" spans="1:18" ht="12.75" customHeight="1" thickBot="1">
      <c r="A140" s="25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0"/>
      <c r="P140" s="40"/>
      <c r="Q140" s="40"/>
      <c r="R140" s="78"/>
    </row>
    <row r="141" spans="1:18" ht="12.75" customHeight="1">
      <c r="A141" s="32" t="s">
        <v>121</v>
      </c>
      <c r="B141" s="34" t="s">
        <v>44</v>
      </c>
      <c r="C141" s="34" t="s">
        <v>76</v>
      </c>
      <c r="D141" s="34" t="s">
        <v>77</v>
      </c>
      <c r="E141" s="34" t="s">
        <v>78</v>
      </c>
      <c r="F141" s="34" t="s">
        <v>79</v>
      </c>
      <c r="G141" s="34" t="s">
        <v>80</v>
      </c>
      <c r="H141" s="34" t="s">
        <v>81</v>
      </c>
      <c r="I141" s="34" t="s">
        <v>48</v>
      </c>
      <c r="J141" s="34" t="s">
        <v>47</v>
      </c>
      <c r="K141" s="34" t="s">
        <v>82</v>
      </c>
      <c r="L141" s="34" t="s">
        <v>83</v>
      </c>
      <c r="M141" s="34" t="s">
        <v>53</v>
      </c>
      <c r="N141" s="34" t="s">
        <v>54</v>
      </c>
      <c r="O141" s="34" t="s">
        <v>84</v>
      </c>
      <c r="P141" s="34" t="s">
        <v>85</v>
      </c>
      <c r="Q141" s="34" t="s">
        <v>86</v>
      </c>
      <c r="R141" s="49" t="s">
        <v>87</v>
      </c>
    </row>
    <row r="142" spans="1:18" ht="12.75" customHeight="1">
      <c r="A142" s="25" t="s">
        <v>61</v>
      </c>
      <c r="B142" s="14">
        <v>1</v>
      </c>
      <c r="C142" s="14">
        <v>0</v>
      </c>
      <c r="D142" s="14">
        <v>0</v>
      </c>
      <c r="E142" s="14">
        <v>0</v>
      </c>
      <c r="F142" s="14">
        <v>0</v>
      </c>
      <c r="G142" s="17">
        <v>3</v>
      </c>
      <c r="H142" s="14">
        <v>12</v>
      </c>
      <c r="I142" s="14">
        <v>2</v>
      </c>
      <c r="J142" s="14">
        <v>1</v>
      </c>
      <c r="K142" s="14">
        <v>1</v>
      </c>
      <c r="L142" s="14">
        <v>0</v>
      </c>
      <c r="M142" s="14">
        <v>1</v>
      </c>
      <c r="N142" s="14">
        <v>3</v>
      </c>
      <c r="O142" s="79">
        <f t="shared" ref="O142:O153" si="39">SUM(K142/G142)*7</f>
        <v>2.333333333333333</v>
      </c>
      <c r="P142" s="79">
        <f t="shared" ref="P142:P153" si="40">SUM(I142,M142)/G142</f>
        <v>1</v>
      </c>
      <c r="Q142" s="36">
        <f t="shared" ref="Q142:Q153" si="41">SUM(I142/H142)</f>
        <v>0.16666666666666666</v>
      </c>
      <c r="R142" s="37">
        <f t="shared" ref="R142:R153" si="42">SUM(N142/M142)</f>
        <v>3</v>
      </c>
    </row>
    <row r="143" spans="1:18" ht="12.75" customHeight="1">
      <c r="A143" s="25" t="s">
        <v>63</v>
      </c>
      <c r="B143" s="27">
        <v>2</v>
      </c>
      <c r="C143" s="27">
        <v>0</v>
      </c>
      <c r="D143" s="27">
        <v>0</v>
      </c>
      <c r="E143" s="27">
        <v>0</v>
      </c>
      <c r="F143" s="27">
        <v>0</v>
      </c>
      <c r="G143" s="28">
        <v>4</v>
      </c>
      <c r="H143" s="27">
        <v>14</v>
      </c>
      <c r="I143" s="27">
        <v>1</v>
      </c>
      <c r="J143" s="27">
        <v>0</v>
      </c>
      <c r="K143" s="27">
        <v>0</v>
      </c>
      <c r="L143" s="27">
        <v>0</v>
      </c>
      <c r="M143" s="27">
        <v>1</v>
      </c>
      <c r="N143" s="27">
        <v>4</v>
      </c>
      <c r="O143" s="79">
        <f t="shared" si="39"/>
        <v>0</v>
      </c>
      <c r="P143" s="79">
        <f t="shared" si="40"/>
        <v>0.5</v>
      </c>
      <c r="Q143" s="36">
        <f t="shared" si="41"/>
        <v>7.1428571428571425E-2</v>
      </c>
      <c r="R143" s="37">
        <f t="shared" si="42"/>
        <v>4</v>
      </c>
    </row>
    <row r="144" spans="1:18" ht="12.75" customHeight="1">
      <c r="A144" s="29" t="s">
        <v>64</v>
      </c>
      <c r="B144" s="14">
        <v>5</v>
      </c>
      <c r="C144" s="14">
        <v>2</v>
      </c>
      <c r="D144" s="14">
        <v>2</v>
      </c>
      <c r="E144" s="14">
        <v>0</v>
      </c>
      <c r="F144" s="14">
        <v>0</v>
      </c>
      <c r="G144" s="17">
        <v>16</v>
      </c>
      <c r="H144" s="14">
        <v>75</v>
      </c>
      <c r="I144" s="14">
        <v>11</v>
      </c>
      <c r="J144" s="14">
        <v>12</v>
      </c>
      <c r="K144" s="14">
        <v>8</v>
      </c>
      <c r="L144" s="14">
        <v>2</v>
      </c>
      <c r="M144" s="14">
        <v>15</v>
      </c>
      <c r="N144" s="14">
        <v>15</v>
      </c>
      <c r="O144" s="79">
        <f t="shared" si="39"/>
        <v>3.5</v>
      </c>
      <c r="P144" s="79">
        <f t="shared" si="40"/>
        <v>1.625</v>
      </c>
      <c r="Q144" s="36">
        <f t="shared" si="41"/>
        <v>0.14666666666666667</v>
      </c>
      <c r="R144" s="37">
        <f t="shared" si="42"/>
        <v>1</v>
      </c>
    </row>
    <row r="145" spans="1:18" ht="12.75" customHeight="1">
      <c r="A145" s="29" t="s">
        <v>66</v>
      </c>
      <c r="B145" s="129" t="s">
        <v>43</v>
      </c>
      <c r="C145" s="129" t="s">
        <v>43</v>
      </c>
      <c r="D145" s="129" t="s">
        <v>43</v>
      </c>
      <c r="E145" s="129" t="s">
        <v>43</v>
      </c>
      <c r="F145" s="129" t="s">
        <v>43</v>
      </c>
      <c r="G145" s="156" t="s">
        <v>43</v>
      </c>
      <c r="H145" s="129" t="s">
        <v>43</v>
      </c>
      <c r="I145" s="129" t="s">
        <v>43</v>
      </c>
      <c r="J145" s="129" t="s">
        <v>43</v>
      </c>
      <c r="K145" s="129" t="s">
        <v>43</v>
      </c>
      <c r="L145" s="129" t="s">
        <v>43</v>
      </c>
      <c r="M145" s="129" t="s">
        <v>43</v>
      </c>
      <c r="N145" s="129" t="s">
        <v>43</v>
      </c>
      <c r="O145" s="79" t="e">
        <f t="shared" si="39"/>
        <v>#VALUE!</v>
      </c>
      <c r="P145" s="79" t="e">
        <f t="shared" si="40"/>
        <v>#VALUE!</v>
      </c>
      <c r="Q145" s="36" t="e">
        <f t="shared" si="41"/>
        <v>#VALUE!</v>
      </c>
      <c r="R145" s="37" t="e">
        <f t="shared" si="42"/>
        <v>#VALUE!</v>
      </c>
    </row>
    <row r="146" spans="1:18" ht="12.75" customHeight="1">
      <c r="A146" s="25" t="s">
        <v>67</v>
      </c>
      <c r="B146" s="14">
        <v>6</v>
      </c>
      <c r="C146" s="14">
        <v>4</v>
      </c>
      <c r="D146" s="14">
        <v>4</v>
      </c>
      <c r="E146" s="14">
        <v>0</v>
      </c>
      <c r="F146" s="14">
        <v>0</v>
      </c>
      <c r="G146" s="17">
        <v>24</v>
      </c>
      <c r="H146" s="14">
        <v>108</v>
      </c>
      <c r="I146" s="14">
        <v>17</v>
      </c>
      <c r="J146" s="14">
        <v>15</v>
      </c>
      <c r="K146" s="14">
        <v>12</v>
      </c>
      <c r="L146" s="14">
        <v>2</v>
      </c>
      <c r="M146" s="14">
        <v>12</v>
      </c>
      <c r="N146" s="14">
        <v>26</v>
      </c>
      <c r="O146" s="79">
        <f t="shared" si="39"/>
        <v>3.5</v>
      </c>
      <c r="P146" s="79">
        <f t="shared" si="40"/>
        <v>1.2083333333333333</v>
      </c>
      <c r="Q146" s="36">
        <f t="shared" si="41"/>
        <v>0.15740740740740741</v>
      </c>
      <c r="R146" s="37">
        <f t="shared" si="42"/>
        <v>2.1666666666666665</v>
      </c>
    </row>
    <row r="147" spans="1:18" ht="12.75" customHeight="1">
      <c r="A147" s="29" t="s">
        <v>68</v>
      </c>
      <c r="B147" s="14">
        <v>9</v>
      </c>
      <c r="C147" s="14">
        <v>8</v>
      </c>
      <c r="D147" s="14">
        <v>6</v>
      </c>
      <c r="E147" s="14">
        <v>0</v>
      </c>
      <c r="F147" s="14">
        <v>0</v>
      </c>
      <c r="G147" s="17">
        <v>50</v>
      </c>
      <c r="H147" s="14">
        <v>207</v>
      </c>
      <c r="I147" s="14">
        <v>30</v>
      </c>
      <c r="J147" s="14">
        <v>13</v>
      </c>
      <c r="K147" s="14">
        <v>11</v>
      </c>
      <c r="L147" s="14">
        <v>2</v>
      </c>
      <c r="M147" s="14">
        <v>18</v>
      </c>
      <c r="N147" s="14">
        <v>70</v>
      </c>
      <c r="O147" s="79">
        <f t="shared" si="39"/>
        <v>1.54</v>
      </c>
      <c r="P147" s="79">
        <f t="shared" si="40"/>
        <v>0.96</v>
      </c>
      <c r="Q147" s="36">
        <f t="shared" si="41"/>
        <v>0.14492753623188406</v>
      </c>
      <c r="R147" s="37">
        <f t="shared" si="42"/>
        <v>3.8888888888888888</v>
      </c>
    </row>
    <row r="148" spans="1:18" ht="12.75" customHeight="1">
      <c r="A148" s="29" t="s">
        <v>70</v>
      </c>
      <c r="B148" s="14" t="s">
        <v>43</v>
      </c>
      <c r="C148" s="14" t="s">
        <v>43</v>
      </c>
      <c r="D148" s="14" t="s">
        <v>43</v>
      </c>
      <c r="E148" s="14" t="s">
        <v>43</v>
      </c>
      <c r="F148" s="14" t="s">
        <v>43</v>
      </c>
      <c r="G148" s="17" t="s">
        <v>43</v>
      </c>
      <c r="H148" s="14" t="s">
        <v>43</v>
      </c>
      <c r="I148" s="14" t="s">
        <v>43</v>
      </c>
      <c r="J148" s="14" t="s">
        <v>43</v>
      </c>
      <c r="K148" s="14" t="s">
        <v>43</v>
      </c>
      <c r="L148" s="14" t="s">
        <v>43</v>
      </c>
      <c r="M148" s="14" t="s">
        <v>43</v>
      </c>
      <c r="N148" s="14" t="s">
        <v>43</v>
      </c>
      <c r="O148" s="79" t="e">
        <f t="shared" si="39"/>
        <v>#VALUE!</v>
      </c>
      <c r="P148" s="79" t="e">
        <f t="shared" si="40"/>
        <v>#VALUE!</v>
      </c>
      <c r="Q148" s="36" t="e">
        <f t="shared" si="41"/>
        <v>#VALUE!</v>
      </c>
      <c r="R148" s="37" t="e">
        <f t="shared" si="42"/>
        <v>#VALUE!</v>
      </c>
    </row>
    <row r="149" spans="1:18" ht="12.75" customHeight="1">
      <c r="A149" s="29" t="s">
        <v>71</v>
      </c>
      <c r="B149" s="14">
        <v>7</v>
      </c>
      <c r="C149" s="14">
        <v>3</v>
      </c>
      <c r="D149" s="14">
        <v>1</v>
      </c>
      <c r="E149" s="14">
        <v>2</v>
      </c>
      <c r="F149" s="14">
        <v>0</v>
      </c>
      <c r="G149" s="17">
        <v>22.3</v>
      </c>
      <c r="H149" s="14">
        <v>121</v>
      </c>
      <c r="I149" s="14">
        <v>23</v>
      </c>
      <c r="J149" s="14">
        <v>19</v>
      </c>
      <c r="K149" s="14">
        <v>15</v>
      </c>
      <c r="L149" s="14">
        <v>4</v>
      </c>
      <c r="M149" s="14">
        <v>21</v>
      </c>
      <c r="N149" s="14">
        <v>16</v>
      </c>
      <c r="O149" s="79">
        <f t="shared" si="39"/>
        <v>4.7085201793721971</v>
      </c>
      <c r="P149" s="79">
        <f t="shared" si="40"/>
        <v>1.9730941704035874</v>
      </c>
      <c r="Q149" s="36">
        <f t="shared" si="41"/>
        <v>0.19008264462809918</v>
      </c>
      <c r="R149" s="37">
        <f t="shared" si="42"/>
        <v>0.76190476190476186</v>
      </c>
    </row>
    <row r="150" spans="1:18" ht="12.75" customHeight="1">
      <c r="A150" s="25" t="s">
        <v>72</v>
      </c>
      <c r="B150" s="14">
        <v>5</v>
      </c>
      <c r="C150" s="14">
        <v>5</v>
      </c>
      <c r="D150" s="14">
        <v>3</v>
      </c>
      <c r="E150" s="14">
        <v>2</v>
      </c>
      <c r="F150" s="14">
        <v>0</v>
      </c>
      <c r="G150" s="17">
        <v>27.7</v>
      </c>
      <c r="H150" s="14">
        <v>134</v>
      </c>
      <c r="I150" s="14">
        <v>27</v>
      </c>
      <c r="J150" s="14">
        <v>21</v>
      </c>
      <c r="K150" s="14">
        <v>16</v>
      </c>
      <c r="L150" s="14">
        <v>7</v>
      </c>
      <c r="M150" s="14">
        <v>24</v>
      </c>
      <c r="N150" s="14">
        <v>16</v>
      </c>
      <c r="O150" s="79">
        <f t="shared" si="39"/>
        <v>4.0433212996389889</v>
      </c>
      <c r="P150" s="79">
        <f t="shared" si="40"/>
        <v>1.8411552346570397</v>
      </c>
      <c r="Q150" s="36">
        <f t="shared" si="41"/>
        <v>0.20149253731343283</v>
      </c>
      <c r="R150" s="37">
        <f t="shared" si="42"/>
        <v>0.66666666666666663</v>
      </c>
    </row>
    <row r="151" spans="1:18" ht="12.75" customHeight="1">
      <c r="A151" s="25" t="s">
        <v>73</v>
      </c>
      <c r="B151" s="27">
        <v>1</v>
      </c>
      <c r="C151" s="27">
        <v>0</v>
      </c>
      <c r="D151" s="27">
        <v>0</v>
      </c>
      <c r="E151" s="27">
        <v>0</v>
      </c>
      <c r="F151" s="27">
        <v>0</v>
      </c>
      <c r="G151" s="28">
        <v>1</v>
      </c>
      <c r="H151" s="27">
        <v>4</v>
      </c>
      <c r="I151" s="27">
        <v>0</v>
      </c>
      <c r="J151" s="27">
        <v>0</v>
      </c>
      <c r="K151" s="27">
        <v>0</v>
      </c>
      <c r="L151" s="27">
        <v>0</v>
      </c>
      <c r="M151" s="27">
        <v>1</v>
      </c>
      <c r="N151" s="27">
        <v>1</v>
      </c>
      <c r="O151" s="79">
        <f t="shared" si="39"/>
        <v>0</v>
      </c>
      <c r="P151" s="79">
        <f t="shared" si="40"/>
        <v>1</v>
      </c>
      <c r="Q151" s="36">
        <f t="shared" si="41"/>
        <v>0</v>
      </c>
      <c r="R151" s="37">
        <f t="shared" si="42"/>
        <v>1</v>
      </c>
    </row>
    <row r="152" spans="1:18" ht="12.75" customHeight="1">
      <c r="A152" s="91" t="s">
        <v>74</v>
      </c>
      <c r="B152" s="27">
        <v>1</v>
      </c>
      <c r="C152" s="27">
        <v>0</v>
      </c>
      <c r="D152" s="27">
        <v>0</v>
      </c>
      <c r="E152" s="27">
        <v>0</v>
      </c>
      <c r="F152" s="27">
        <v>0</v>
      </c>
      <c r="G152" s="28">
        <v>1</v>
      </c>
      <c r="H152" s="27">
        <v>4</v>
      </c>
      <c r="I152" s="27">
        <v>0</v>
      </c>
      <c r="J152" s="27">
        <v>0</v>
      </c>
      <c r="K152" s="27">
        <v>0</v>
      </c>
      <c r="L152" s="27">
        <v>0</v>
      </c>
      <c r="M152" s="27">
        <v>1</v>
      </c>
      <c r="N152" s="27">
        <v>2</v>
      </c>
      <c r="O152" s="79">
        <f t="shared" si="39"/>
        <v>0</v>
      </c>
      <c r="P152" s="79">
        <f t="shared" si="40"/>
        <v>1</v>
      </c>
      <c r="Q152" s="36">
        <f t="shared" si="41"/>
        <v>0</v>
      </c>
      <c r="R152" s="37">
        <f t="shared" si="42"/>
        <v>2</v>
      </c>
    </row>
    <row r="153" spans="1:18" ht="12.75" customHeight="1" thickBot="1">
      <c r="A153" s="56" t="s">
        <v>75</v>
      </c>
      <c r="B153" s="57"/>
      <c r="C153" s="80">
        <f t="shared" ref="C153:N153" si="43">SUM(C142:C152)</f>
        <v>22</v>
      </c>
      <c r="D153" s="80">
        <f t="shared" si="43"/>
        <v>16</v>
      </c>
      <c r="E153" s="80">
        <f t="shared" si="43"/>
        <v>4</v>
      </c>
      <c r="F153" s="80">
        <f t="shared" si="43"/>
        <v>0</v>
      </c>
      <c r="G153" s="80">
        <f t="shared" si="43"/>
        <v>149</v>
      </c>
      <c r="H153" s="80">
        <f t="shared" si="43"/>
        <v>679</v>
      </c>
      <c r="I153" s="80">
        <f t="shared" si="43"/>
        <v>111</v>
      </c>
      <c r="J153" s="80">
        <f t="shared" si="43"/>
        <v>81</v>
      </c>
      <c r="K153" s="80">
        <f t="shared" si="43"/>
        <v>63</v>
      </c>
      <c r="L153" s="80">
        <f t="shared" si="43"/>
        <v>17</v>
      </c>
      <c r="M153" s="80">
        <f t="shared" si="43"/>
        <v>94</v>
      </c>
      <c r="N153" s="80">
        <f t="shared" si="43"/>
        <v>153</v>
      </c>
      <c r="O153" s="116">
        <f t="shared" si="39"/>
        <v>2.9597315436241609</v>
      </c>
      <c r="P153" s="116">
        <f t="shared" si="40"/>
        <v>1.3758389261744965</v>
      </c>
      <c r="Q153" s="117">
        <f t="shared" si="41"/>
        <v>0.16347569955817379</v>
      </c>
      <c r="R153" s="118">
        <f t="shared" si="42"/>
        <v>1.6276595744680851</v>
      </c>
    </row>
    <row r="154" spans="1:18" ht="12.75" customHeight="1" thickBot="1">
      <c r="A154" s="157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13"/>
  <sheetViews>
    <sheetView zoomScale="75" zoomScaleNormal="75" workbookViewId="0">
      <selection activeCell="A3" sqref="A3:R60"/>
    </sheetView>
  </sheetViews>
  <sheetFormatPr defaultRowHeight="12.75" customHeight="1"/>
  <cols>
    <col min="1" max="1" width="25.7109375" style="5" customWidth="1"/>
    <col min="2" max="14" width="5.7109375" style="5" customWidth="1"/>
    <col min="15" max="18" width="6.7109375" style="5" customWidth="1"/>
    <col min="19" max="16384" width="9.140625" style="5"/>
  </cols>
  <sheetData>
    <row r="1" spans="1:21" ht="26.25" customHeight="1">
      <c r="A1" s="38" t="s">
        <v>298</v>
      </c>
      <c r="N1" s="9"/>
      <c r="O1" s="9"/>
      <c r="P1" s="10"/>
      <c r="Q1" s="9"/>
      <c r="R1" s="9"/>
      <c r="T1" s="6" t="s">
        <v>44</v>
      </c>
      <c r="U1" s="33" t="s">
        <v>88</v>
      </c>
    </row>
    <row r="2" spans="1:21" ht="12.75" customHeight="1">
      <c r="O2" s="9"/>
      <c r="Q2" s="9"/>
      <c r="R2" s="9"/>
      <c r="T2" s="6" t="s">
        <v>45</v>
      </c>
      <c r="U2" s="5" t="s">
        <v>89</v>
      </c>
    </row>
    <row r="3" spans="1:21" ht="12.75" customHeight="1">
      <c r="A3" s="63" t="s">
        <v>324</v>
      </c>
      <c r="Q3" s="6"/>
      <c r="R3" s="6"/>
      <c r="T3" s="6" t="s">
        <v>46</v>
      </c>
      <c r="U3" s="5" t="s">
        <v>90</v>
      </c>
    </row>
    <row r="4" spans="1:21" ht="12.75" customHeight="1">
      <c r="A4" s="64"/>
      <c r="B4" s="64" t="s">
        <v>16</v>
      </c>
      <c r="D4" s="33"/>
      <c r="E4" s="64" t="s">
        <v>17</v>
      </c>
      <c r="H4" s="64" t="s">
        <v>12</v>
      </c>
      <c r="J4" s="64" t="s">
        <v>18</v>
      </c>
      <c r="Q4" s="6"/>
      <c r="R4" s="6"/>
      <c r="T4" s="6" t="s">
        <v>47</v>
      </c>
      <c r="U4" s="5" t="s">
        <v>91</v>
      </c>
    </row>
    <row r="5" spans="1:21" ht="12.75" customHeight="1">
      <c r="Q5" s="6"/>
      <c r="R5" s="6"/>
      <c r="T5" s="6" t="s">
        <v>48</v>
      </c>
      <c r="U5" s="5" t="s">
        <v>92</v>
      </c>
    </row>
    <row r="6" spans="1:21" ht="12.75" customHeight="1">
      <c r="A6" s="154" t="s">
        <v>303</v>
      </c>
      <c r="B6" s="12" t="s">
        <v>10</v>
      </c>
      <c r="C6" s="10"/>
      <c r="D6" s="65"/>
      <c r="E6" s="10" t="s">
        <v>25</v>
      </c>
      <c r="F6" s="10"/>
      <c r="G6" s="10"/>
      <c r="H6" s="69" t="s">
        <v>291</v>
      </c>
      <c r="J6" s="182" t="s">
        <v>293</v>
      </c>
      <c r="M6" t="s">
        <v>323</v>
      </c>
      <c r="Q6" s="6"/>
      <c r="R6" s="6"/>
      <c r="T6" s="6" t="s">
        <v>49</v>
      </c>
      <c r="U6" s="5" t="s">
        <v>93</v>
      </c>
    </row>
    <row r="7" spans="1:21" ht="12.75" customHeight="1">
      <c r="A7" s="154" t="s">
        <v>304</v>
      </c>
      <c r="B7" s="10" t="s">
        <v>28</v>
      </c>
      <c r="C7" s="10"/>
      <c r="D7" s="65"/>
      <c r="E7" s="12" t="s">
        <v>10</v>
      </c>
      <c r="F7" s="10"/>
      <c r="G7" s="10"/>
      <c r="H7" s="70" t="s">
        <v>292</v>
      </c>
      <c r="J7" s="182" t="s">
        <v>342</v>
      </c>
      <c r="Q7" s="6"/>
      <c r="R7" s="6"/>
      <c r="T7" s="6" t="s">
        <v>50</v>
      </c>
      <c r="U7" s="5" t="s">
        <v>94</v>
      </c>
    </row>
    <row r="8" spans="1:21" ht="12.75" customHeight="1">
      <c r="A8" s="154" t="s">
        <v>305</v>
      </c>
      <c r="B8" s="10" t="s">
        <v>9</v>
      </c>
      <c r="C8" s="10"/>
      <c r="D8" s="65"/>
      <c r="E8" s="12" t="s">
        <v>128</v>
      </c>
      <c r="F8" s="10"/>
      <c r="G8" s="10"/>
      <c r="H8" s="15" t="s">
        <v>332</v>
      </c>
      <c r="J8" s="182" t="s">
        <v>333</v>
      </c>
      <c r="Q8" s="6"/>
      <c r="R8" s="6"/>
      <c r="T8" s="6" t="s">
        <v>51</v>
      </c>
      <c r="U8" s="5" t="s">
        <v>95</v>
      </c>
    </row>
    <row r="9" spans="1:21" ht="12.75" customHeight="1">
      <c r="A9" s="154" t="s">
        <v>306</v>
      </c>
      <c r="B9" s="12" t="s">
        <v>10</v>
      </c>
      <c r="C9" s="10"/>
      <c r="D9" s="65"/>
      <c r="E9" s="10" t="s">
        <v>9</v>
      </c>
      <c r="F9" s="10"/>
      <c r="G9" s="10"/>
      <c r="H9" s="15" t="s">
        <v>337</v>
      </c>
      <c r="J9" s="182" t="s">
        <v>343</v>
      </c>
      <c r="Q9" s="6"/>
      <c r="R9" s="6"/>
      <c r="T9" s="6" t="s">
        <v>52</v>
      </c>
      <c r="U9" s="5" t="s">
        <v>96</v>
      </c>
    </row>
    <row r="10" spans="1:21" ht="12.75" customHeight="1">
      <c r="A10" s="154" t="s">
        <v>307</v>
      </c>
      <c r="B10" s="10" t="s">
        <v>27</v>
      </c>
      <c r="C10" s="10"/>
      <c r="D10" s="65"/>
      <c r="E10" s="12" t="s">
        <v>10</v>
      </c>
      <c r="F10" s="10"/>
      <c r="G10" s="10"/>
      <c r="H10" s="15" t="s">
        <v>338</v>
      </c>
      <c r="J10" s="182" t="s">
        <v>347</v>
      </c>
      <c r="Q10" s="6"/>
      <c r="R10" s="6"/>
      <c r="T10" s="6" t="s">
        <v>53</v>
      </c>
      <c r="U10" s="5" t="s">
        <v>97</v>
      </c>
    </row>
    <row r="11" spans="1:21" ht="12.75" customHeight="1">
      <c r="A11" s="154" t="s">
        <v>308</v>
      </c>
      <c r="B11" s="10" t="s">
        <v>289</v>
      </c>
      <c r="C11" s="10"/>
      <c r="D11" s="65"/>
      <c r="E11" s="12" t="s">
        <v>10</v>
      </c>
      <c r="F11" s="10"/>
      <c r="G11" s="10"/>
      <c r="H11" s="15" t="s">
        <v>348</v>
      </c>
      <c r="J11" s="182" t="s">
        <v>353</v>
      </c>
      <c r="Q11" s="6"/>
      <c r="R11" s="6"/>
      <c r="T11" s="6" t="s">
        <v>54</v>
      </c>
      <c r="U11" s="5" t="s">
        <v>98</v>
      </c>
    </row>
    <row r="12" spans="1:21" ht="12.75" customHeight="1">
      <c r="A12" s="154" t="s">
        <v>309</v>
      </c>
      <c r="B12" s="10" t="s">
        <v>26</v>
      </c>
      <c r="C12" s="10"/>
      <c r="D12" s="65"/>
      <c r="E12" s="12" t="s">
        <v>128</v>
      </c>
      <c r="F12" s="10"/>
      <c r="G12" s="10"/>
      <c r="H12" s="15" t="s">
        <v>359</v>
      </c>
      <c r="J12" s="182" t="s">
        <v>360</v>
      </c>
      <c r="Q12" s="6"/>
      <c r="R12" s="6"/>
      <c r="T12" s="6" t="s">
        <v>55</v>
      </c>
      <c r="U12" s="5" t="s">
        <v>99</v>
      </c>
    </row>
    <row r="13" spans="1:21" ht="12.75" customHeight="1">
      <c r="A13" s="154" t="s">
        <v>310</v>
      </c>
      <c r="B13" s="12" t="s">
        <v>10</v>
      </c>
      <c r="C13" s="10"/>
      <c r="D13" s="65"/>
      <c r="E13" s="10" t="s">
        <v>311</v>
      </c>
      <c r="F13" s="10"/>
      <c r="G13" s="10"/>
      <c r="H13" s="15" t="s">
        <v>361</v>
      </c>
      <c r="J13" s="182" t="s">
        <v>362</v>
      </c>
      <c r="Q13" s="6"/>
      <c r="R13" s="6"/>
      <c r="T13" s="6" t="s">
        <v>56</v>
      </c>
      <c r="U13" s="5" t="s">
        <v>100</v>
      </c>
    </row>
    <row r="14" spans="1:21" ht="12.75" customHeight="1">
      <c r="A14" s="154" t="s">
        <v>312</v>
      </c>
      <c r="B14" s="10" t="s">
        <v>24</v>
      </c>
      <c r="C14" s="10"/>
      <c r="D14" s="65"/>
      <c r="E14" s="12" t="s">
        <v>128</v>
      </c>
      <c r="F14" s="10"/>
      <c r="G14" s="10"/>
      <c r="H14" s="15" t="s">
        <v>372</v>
      </c>
      <c r="J14" s="182" t="s">
        <v>373</v>
      </c>
      <c r="Q14" s="6"/>
      <c r="R14" s="6"/>
      <c r="T14" s="6" t="s">
        <v>57</v>
      </c>
      <c r="U14" s="5" t="s">
        <v>101</v>
      </c>
    </row>
    <row r="15" spans="1:21" ht="12.75" customHeight="1">
      <c r="A15" s="154" t="s">
        <v>313</v>
      </c>
      <c r="B15" s="10" t="s">
        <v>23</v>
      </c>
      <c r="C15" s="10"/>
      <c r="D15" s="65"/>
      <c r="E15" s="12" t="s">
        <v>10</v>
      </c>
      <c r="F15" s="10"/>
      <c r="G15" s="10"/>
      <c r="H15" s="15" t="s">
        <v>374</v>
      </c>
      <c r="J15" s="182" t="s">
        <v>378</v>
      </c>
      <c r="Q15" s="6"/>
      <c r="R15" s="6"/>
      <c r="T15" s="6" t="s">
        <v>58</v>
      </c>
      <c r="U15" s="5" t="s">
        <v>102</v>
      </c>
    </row>
    <row r="16" spans="1:21" ht="12.75" customHeight="1">
      <c r="A16" s="154" t="s">
        <v>314</v>
      </c>
      <c r="B16" s="12" t="s">
        <v>10</v>
      </c>
      <c r="C16" s="10"/>
      <c r="D16" s="65"/>
      <c r="E16" s="10" t="s">
        <v>23</v>
      </c>
      <c r="F16" s="10"/>
      <c r="G16" s="10"/>
      <c r="H16" s="15" t="s">
        <v>375</v>
      </c>
      <c r="J16" s="182" t="s">
        <v>379</v>
      </c>
      <c r="Q16" s="6"/>
      <c r="R16" s="6"/>
      <c r="T16" s="6" t="s">
        <v>59</v>
      </c>
      <c r="U16" s="33" t="s">
        <v>103</v>
      </c>
    </row>
    <row r="17" spans="1:22" ht="12.75" customHeight="1">
      <c r="A17" s="154" t="s">
        <v>315</v>
      </c>
      <c r="B17" s="10" t="s">
        <v>22</v>
      </c>
      <c r="C17" s="10"/>
      <c r="D17" s="65"/>
      <c r="E17" s="12" t="s">
        <v>10</v>
      </c>
      <c r="F17" s="10"/>
      <c r="G17" s="10"/>
      <c r="H17" s="15" t="s">
        <v>377</v>
      </c>
      <c r="J17" s="182" t="s">
        <v>380</v>
      </c>
      <c r="Q17" s="6"/>
      <c r="R17" s="6"/>
      <c r="T17" s="6" t="s">
        <v>60</v>
      </c>
      <c r="U17" s="10" t="s">
        <v>104</v>
      </c>
    </row>
    <row r="18" spans="1:22" ht="12.75" customHeight="1">
      <c r="A18" s="154" t="s">
        <v>316</v>
      </c>
      <c r="B18" s="12" t="s">
        <v>10</v>
      </c>
      <c r="C18" s="10"/>
      <c r="D18" s="65"/>
      <c r="E18" s="10" t="s">
        <v>26</v>
      </c>
      <c r="F18" s="10"/>
      <c r="G18" s="10"/>
      <c r="H18" s="15" t="s">
        <v>392</v>
      </c>
      <c r="J18" s="182" t="s">
        <v>397</v>
      </c>
      <c r="Q18" s="6"/>
      <c r="R18" s="6"/>
    </row>
    <row r="19" spans="1:22" ht="12.75" customHeight="1">
      <c r="A19" s="154" t="s">
        <v>317</v>
      </c>
      <c r="B19" s="12" t="s">
        <v>10</v>
      </c>
      <c r="C19" s="10"/>
      <c r="D19" s="65"/>
      <c r="E19" s="10" t="s">
        <v>22</v>
      </c>
      <c r="F19" s="10"/>
      <c r="G19" s="10"/>
      <c r="H19" s="15" t="s">
        <v>398</v>
      </c>
      <c r="J19" s="182" t="s">
        <v>403</v>
      </c>
      <c r="Q19" s="6"/>
      <c r="R19" s="6"/>
      <c r="T19" s="6" t="s">
        <v>44</v>
      </c>
      <c r="U19" s="5" t="s">
        <v>88</v>
      </c>
    </row>
    <row r="20" spans="1:22" ht="12.75" customHeight="1">
      <c r="A20" s="154" t="s">
        <v>318</v>
      </c>
      <c r="B20" s="12" t="s">
        <v>10</v>
      </c>
      <c r="C20" s="10"/>
      <c r="D20" s="65"/>
      <c r="E20" s="10" t="s">
        <v>28</v>
      </c>
      <c r="F20" s="10"/>
      <c r="G20" s="10"/>
      <c r="H20" s="15" t="s">
        <v>404</v>
      </c>
      <c r="J20" s="182" t="s">
        <v>408</v>
      </c>
      <c r="Q20" s="6"/>
      <c r="R20" s="6"/>
      <c r="T20" s="6" t="s">
        <v>76</v>
      </c>
      <c r="U20" s="5" t="s">
        <v>105</v>
      </c>
      <c r="V20" s="6"/>
    </row>
    <row r="21" spans="1:22" ht="12.75" customHeight="1">
      <c r="A21" s="154" t="s">
        <v>319</v>
      </c>
      <c r="B21" s="12" t="s">
        <v>10</v>
      </c>
      <c r="C21" s="10"/>
      <c r="D21" s="65"/>
      <c r="E21" s="10" t="s">
        <v>24</v>
      </c>
      <c r="F21" s="10"/>
      <c r="G21" s="10"/>
      <c r="H21" s="15" t="s">
        <v>409</v>
      </c>
      <c r="J21" s="182" t="s">
        <v>410</v>
      </c>
      <c r="M21"/>
      <c r="Q21" s="6"/>
      <c r="R21" s="6"/>
      <c r="T21" s="6" t="s">
        <v>77</v>
      </c>
      <c r="U21" s="5" t="s">
        <v>106</v>
      </c>
      <c r="V21" s="6"/>
    </row>
    <row r="22" spans="1:22" ht="12.75" customHeight="1">
      <c r="A22" s="154" t="s">
        <v>320</v>
      </c>
      <c r="B22" s="10" t="s">
        <v>311</v>
      </c>
      <c r="C22" s="10"/>
      <c r="D22" s="65"/>
      <c r="E22" s="12" t="s">
        <v>10</v>
      </c>
      <c r="F22" s="10"/>
      <c r="G22" s="10"/>
      <c r="H22" s="15" t="s">
        <v>417</v>
      </c>
      <c r="J22" s="182" t="s">
        <v>427</v>
      </c>
      <c r="Q22" s="6"/>
      <c r="R22" s="6"/>
      <c r="T22" s="6" t="s">
        <v>78</v>
      </c>
      <c r="U22" s="5" t="s">
        <v>107</v>
      </c>
      <c r="V22" s="6"/>
    </row>
    <row r="23" spans="1:22" ht="12.75" customHeight="1">
      <c r="A23" s="154" t="s">
        <v>321</v>
      </c>
      <c r="B23" s="10" t="s">
        <v>25</v>
      </c>
      <c r="C23" s="10"/>
      <c r="D23" s="65"/>
      <c r="E23" s="12" t="s">
        <v>10</v>
      </c>
      <c r="F23" s="10"/>
      <c r="G23" s="10"/>
      <c r="H23" s="15" t="s">
        <v>422</v>
      </c>
      <c r="J23" s="182" t="s">
        <v>428</v>
      </c>
      <c r="M23" t="s">
        <v>432</v>
      </c>
      <c r="O23" s="6"/>
      <c r="P23" s="6"/>
      <c r="Q23" s="6"/>
      <c r="R23" s="6"/>
      <c r="T23" s="6" t="s">
        <v>79</v>
      </c>
      <c r="U23" s="5" t="s">
        <v>108</v>
      </c>
      <c r="V23" s="6"/>
    </row>
    <row r="24" spans="1:22" ht="12.75" customHeight="1">
      <c r="A24" s="154" t="s">
        <v>322</v>
      </c>
      <c r="B24" s="12" t="s">
        <v>10</v>
      </c>
      <c r="C24" s="10"/>
      <c r="D24" s="65"/>
      <c r="E24" s="10" t="s">
        <v>289</v>
      </c>
      <c r="F24" s="10"/>
      <c r="G24" s="10"/>
      <c r="H24" s="69" t="s">
        <v>433</v>
      </c>
      <c r="J24" s="182" t="s">
        <v>439</v>
      </c>
      <c r="Q24" s="6"/>
      <c r="R24" s="6"/>
      <c r="T24" s="6" t="s">
        <v>80</v>
      </c>
      <c r="U24" s="5" t="s">
        <v>109</v>
      </c>
      <c r="V24" s="6"/>
    </row>
    <row r="25" spans="1:22" ht="12.75" customHeight="1">
      <c r="A25" s="154" t="s">
        <v>429</v>
      </c>
      <c r="B25" s="12" t="s">
        <v>10</v>
      </c>
      <c r="C25" s="10"/>
      <c r="D25" s="10"/>
      <c r="E25" s="10" t="s">
        <v>21</v>
      </c>
      <c r="F25" s="10"/>
      <c r="G25" s="10"/>
      <c r="H25" s="15" t="s">
        <v>440</v>
      </c>
      <c r="J25" s="193" t="s">
        <v>445</v>
      </c>
      <c r="Q25" s="6"/>
      <c r="R25" s="6"/>
      <c r="T25" s="6" t="s">
        <v>81</v>
      </c>
      <c r="U25" s="5" t="s">
        <v>110</v>
      </c>
      <c r="V25" s="6"/>
    </row>
    <row r="26" spans="1:22" ht="12.75" customHeight="1">
      <c r="A26" s="154" t="s">
        <v>430</v>
      </c>
      <c r="B26" s="10" t="s">
        <v>21</v>
      </c>
      <c r="C26" s="10"/>
      <c r="D26" s="10"/>
      <c r="E26" s="12" t="s">
        <v>10</v>
      </c>
      <c r="F26" s="10"/>
      <c r="G26" s="10"/>
      <c r="H26" s="15" t="s">
        <v>457</v>
      </c>
      <c r="J26" s="193" t="s">
        <v>458</v>
      </c>
      <c r="M26"/>
      <c r="Q26" s="6"/>
      <c r="R26" s="6"/>
      <c r="T26" s="6" t="s">
        <v>48</v>
      </c>
      <c r="U26" s="5" t="s">
        <v>92</v>
      </c>
      <c r="V26" s="6"/>
    </row>
    <row r="27" spans="1:22" ht="12.75" customHeight="1">
      <c r="A27" s="10" t="s">
        <v>431</v>
      </c>
      <c r="B27" s="12" t="s">
        <v>10</v>
      </c>
      <c r="C27" s="10"/>
      <c r="D27" s="10"/>
      <c r="E27" s="10" t="s">
        <v>27</v>
      </c>
      <c r="F27" s="10"/>
      <c r="G27" s="10"/>
      <c r="H27" s="15" t="s">
        <v>447</v>
      </c>
      <c r="J27" s="182" t="s">
        <v>459</v>
      </c>
      <c r="M27" t="s">
        <v>460</v>
      </c>
      <c r="Q27" s="6"/>
      <c r="R27" s="6"/>
      <c r="T27" s="6" t="s">
        <v>47</v>
      </c>
      <c r="U27" s="5" t="s">
        <v>91</v>
      </c>
      <c r="V27" s="6"/>
    </row>
    <row r="28" spans="1:22" ht="12.75" customHeight="1" thickBot="1">
      <c r="Q28" s="6"/>
      <c r="R28" s="6"/>
      <c r="T28" s="6" t="s">
        <v>82</v>
      </c>
      <c r="U28" s="5" t="s">
        <v>111</v>
      </c>
    </row>
    <row r="29" spans="1:22" ht="12.75" customHeight="1" thickBot="1">
      <c r="A29" s="93" t="s">
        <v>223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P29" s="95"/>
      <c r="Q29" s="95"/>
      <c r="R29" s="96"/>
      <c r="T29" s="6" t="s">
        <v>83</v>
      </c>
      <c r="U29" s="5" t="s">
        <v>112</v>
      </c>
    </row>
    <row r="30" spans="1:22" ht="12.75" customHeight="1">
      <c r="A30" s="32" t="s">
        <v>120</v>
      </c>
      <c r="B30" s="31" t="s">
        <v>44</v>
      </c>
      <c r="C30" s="31" t="s">
        <v>45</v>
      </c>
      <c r="D30" s="31" t="s">
        <v>46</v>
      </c>
      <c r="E30" s="31" t="s">
        <v>47</v>
      </c>
      <c r="F30" s="31" t="s">
        <v>48</v>
      </c>
      <c r="G30" s="31" t="s">
        <v>49</v>
      </c>
      <c r="H30" s="31" t="s">
        <v>50</v>
      </c>
      <c r="I30" s="31" t="s">
        <v>51</v>
      </c>
      <c r="J30" s="31" t="s">
        <v>52</v>
      </c>
      <c r="K30" s="31" t="s">
        <v>53</v>
      </c>
      <c r="L30" s="31" t="s">
        <v>54</v>
      </c>
      <c r="M30" s="31" t="s">
        <v>55</v>
      </c>
      <c r="N30" s="31" t="s">
        <v>56</v>
      </c>
      <c r="O30" s="31" t="s">
        <v>57</v>
      </c>
      <c r="P30" s="31" t="s">
        <v>58</v>
      </c>
      <c r="Q30" s="31" t="s">
        <v>59</v>
      </c>
      <c r="R30" s="30" t="s">
        <v>60</v>
      </c>
      <c r="T30" s="6" t="s">
        <v>53</v>
      </c>
      <c r="U30" s="5" t="s">
        <v>97</v>
      </c>
    </row>
    <row r="31" spans="1:22" ht="12.75" customHeight="1">
      <c r="A31" s="25" t="s">
        <v>61</v>
      </c>
      <c r="B31" s="14">
        <v>15</v>
      </c>
      <c r="C31" s="14">
        <v>54</v>
      </c>
      <c r="D31" s="14">
        <v>47</v>
      </c>
      <c r="E31" s="14">
        <v>18</v>
      </c>
      <c r="F31" s="14">
        <v>20</v>
      </c>
      <c r="G31" s="14">
        <v>5</v>
      </c>
      <c r="H31" s="14">
        <v>1</v>
      </c>
      <c r="I31" s="14">
        <v>0</v>
      </c>
      <c r="J31" s="14">
        <v>12</v>
      </c>
      <c r="K31" s="14">
        <v>6</v>
      </c>
      <c r="L31" s="14">
        <v>9</v>
      </c>
      <c r="M31" s="14">
        <v>3</v>
      </c>
      <c r="N31" s="14">
        <v>27</v>
      </c>
      <c r="O31" s="36">
        <f>SUM(F31/D31)</f>
        <v>0.42553191489361702</v>
      </c>
      <c r="P31" s="36">
        <f>SUM(F31,K31)/C31</f>
        <v>0.48148148148148145</v>
      </c>
      <c r="Q31" s="36">
        <f>SUM(N31/D31)</f>
        <v>0.57446808510638303</v>
      </c>
      <c r="R31" s="37">
        <f>SUM(P31:Q31)</f>
        <v>1.0559495665878644</v>
      </c>
      <c r="T31" s="6" t="s">
        <v>54</v>
      </c>
      <c r="U31" s="5" t="s">
        <v>98</v>
      </c>
    </row>
    <row r="32" spans="1:22" ht="12.75" customHeight="1">
      <c r="A32" s="29" t="s">
        <v>62</v>
      </c>
      <c r="B32" s="14">
        <v>14</v>
      </c>
      <c r="C32" s="14">
        <v>50</v>
      </c>
      <c r="D32" s="14">
        <v>36</v>
      </c>
      <c r="E32" s="14">
        <v>10</v>
      </c>
      <c r="F32" s="14">
        <v>13</v>
      </c>
      <c r="G32" s="14">
        <v>1</v>
      </c>
      <c r="H32" s="14">
        <v>0</v>
      </c>
      <c r="I32" s="14">
        <v>0</v>
      </c>
      <c r="J32" s="14">
        <v>13</v>
      </c>
      <c r="K32" s="14">
        <v>13</v>
      </c>
      <c r="L32" s="14">
        <v>2</v>
      </c>
      <c r="M32" s="14">
        <v>0</v>
      </c>
      <c r="N32" s="14">
        <v>14</v>
      </c>
      <c r="O32" s="36">
        <f t="shared" ref="O32:O45" si="0">SUM(F32/D32)</f>
        <v>0.3611111111111111</v>
      </c>
      <c r="P32" s="36">
        <f t="shared" ref="P32:P45" si="1">SUM(F32,K32)/C32</f>
        <v>0.52</v>
      </c>
      <c r="Q32" s="36">
        <f t="shared" ref="Q32:Q45" si="2">SUM(N32/D32)</f>
        <v>0.3888888888888889</v>
      </c>
      <c r="R32" s="37">
        <f t="shared" ref="R32:R45" si="3">SUM(P32:Q32)</f>
        <v>0.90888888888888886</v>
      </c>
      <c r="T32" s="6" t="s">
        <v>84</v>
      </c>
      <c r="U32" s="5" t="s">
        <v>113</v>
      </c>
    </row>
    <row r="33" spans="1:22" ht="12.75" customHeight="1">
      <c r="A33" s="25" t="s">
        <v>63</v>
      </c>
      <c r="B33" s="14">
        <v>20</v>
      </c>
      <c r="C33" s="14">
        <v>66</v>
      </c>
      <c r="D33" s="14">
        <v>53</v>
      </c>
      <c r="E33" s="14">
        <v>15</v>
      </c>
      <c r="F33" s="14">
        <v>12</v>
      </c>
      <c r="G33" s="14">
        <v>0</v>
      </c>
      <c r="H33" s="14">
        <v>0</v>
      </c>
      <c r="I33" s="14">
        <v>0</v>
      </c>
      <c r="J33" s="14">
        <v>9</v>
      </c>
      <c r="K33" s="14">
        <v>10</v>
      </c>
      <c r="L33" s="14">
        <v>8</v>
      </c>
      <c r="M33" s="14">
        <v>2</v>
      </c>
      <c r="N33" s="14">
        <v>12</v>
      </c>
      <c r="O33" s="36">
        <f t="shared" si="0"/>
        <v>0.22641509433962265</v>
      </c>
      <c r="P33" s="36">
        <f t="shared" si="1"/>
        <v>0.33333333333333331</v>
      </c>
      <c r="Q33" s="36">
        <f t="shared" si="2"/>
        <v>0.22641509433962265</v>
      </c>
      <c r="R33" s="37">
        <f t="shared" si="3"/>
        <v>0.55974842767295596</v>
      </c>
      <c r="T33" s="6" t="s">
        <v>85</v>
      </c>
      <c r="U33" s="33" t="s">
        <v>114</v>
      </c>
    </row>
    <row r="34" spans="1:22" ht="12.75" customHeight="1">
      <c r="A34" s="25" t="s">
        <v>64</v>
      </c>
      <c r="B34" s="14">
        <v>21</v>
      </c>
      <c r="C34" s="14">
        <v>80</v>
      </c>
      <c r="D34" s="14">
        <v>67</v>
      </c>
      <c r="E34" s="14">
        <v>26</v>
      </c>
      <c r="F34" s="14">
        <v>28</v>
      </c>
      <c r="G34" s="14">
        <v>2</v>
      </c>
      <c r="H34" s="14">
        <v>0</v>
      </c>
      <c r="I34" s="14">
        <v>0</v>
      </c>
      <c r="J34" s="14">
        <v>23</v>
      </c>
      <c r="K34" s="14">
        <v>13</v>
      </c>
      <c r="L34" s="14">
        <v>4</v>
      </c>
      <c r="M34" s="14">
        <v>4</v>
      </c>
      <c r="N34" s="14">
        <v>30</v>
      </c>
      <c r="O34" s="36">
        <f t="shared" si="0"/>
        <v>0.41791044776119401</v>
      </c>
      <c r="P34" s="36">
        <f t="shared" si="1"/>
        <v>0.51249999999999996</v>
      </c>
      <c r="Q34" s="36">
        <f t="shared" si="2"/>
        <v>0.44776119402985076</v>
      </c>
      <c r="R34" s="37">
        <f t="shared" si="3"/>
        <v>0.96026119402985066</v>
      </c>
      <c r="T34" s="6" t="s">
        <v>86</v>
      </c>
      <c r="U34" s="5" t="s">
        <v>115</v>
      </c>
    </row>
    <row r="35" spans="1:22" ht="12.75" customHeight="1">
      <c r="A35" s="25" t="s">
        <v>66</v>
      </c>
      <c r="B35" s="153">
        <v>9</v>
      </c>
      <c r="C35" s="153">
        <v>29</v>
      </c>
      <c r="D35" s="153">
        <v>25</v>
      </c>
      <c r="E35" s="153">
        <v>6</v>
      </c>
      <c r="F35" s="153">
        <v>10</v>
      </c>
      <c r="G35" s="14">
        <v>1</v>
      </c>
      <c r="H35" s="14">
        <v>0</v>
      </c>
      <c r="I35" s="14">
        <v>0</v>
      </c>
      <c r="J35" s="14">
        <v>7</v>
      </c>
      <c r="K35" s="14">
        <v>3</v>
      </c>
      <c r="L35" s="14">
        <v>3</v>
      </c>
      <c r="M35" s="14">
        <v>1</v>
      </c>
      <c r="N35" s="14">
        <v>12</v>
      </c>
      <c r="O35" s="36">
        <f t="shared" si="0"/>
        <v>0.4</v>
      </c>
      <c r="P35" s="36">
        <f t="shared" si="1"/>
        <v>0.44827586206896552</v>
      </c>
      <c r="Q35" s="36">
        <f t="shared" si="2"/>
        <v>0.48</v>
      </c>
      <c r="R35" s="37">
        <f t="shared" si="3"/>
        <v>0.92827586206896551</v>
      </c>
      <c r="T35" s="6" t="s">
        <v>87</v>
      </c>
      <c r="U35" s="10" t="s">
        <v>116</v>
      </c>
      <c r="V35" s="6"/>
    </row>
    <row r="36" spans="1:22" ht="12.75" customHeight="1">
      <c r="A36" s="25" t="s">
        <v>67</v>
      </c>
      <c r="B36" s="14">
        <v>22</v>
      </c>
      <c r="C36" s="14">
        <v>82</v>
      </c>
      <c r="D36" s="14">
        <v>74</v>
      </c>
      <c r="E36" s="14">
        <v>10</v>
      </c>
      <c r="F36" s="14">
        <v>39</v>
      </c>
      <c r="G36" s="14">
        <v>7</v>
      </c>
      <c r="H36" s="14">
        <v>1</v>
      </c>
      <c r="I36" s="14">
        <v>3</v>
      </c>
      <c r="J36" s="14">
        <v>39</v>
      </c>
      <c r="K36" s="14">
        <v>5</v>
      </c>
      <c r="L36" s="14">
        <v>8</v>
      </c>
      <c r="M36" s="14">
        <v>3</v>
      </c>
      <c r="N36" s="14">
        <v>57</v>
      </c>
      <c r="O36" s="36">
        <f t="shared" si="0"/>
        <v>0.52702702702702697</v>
      </c>
      <c r="P36" s="36">
        <f t="shared" si="1"/>
        <v>0.53658536585365857</v>
      </c>
      <c r="Q36" s="36">
        <f t="shared" si="2"/>
        <v>0.77027027027027029</v>
      </c>
      <c r="R36" s="37">
        <f t="shared" si="3"/>
        <v>1.3068556361239287</v>
      </c>
    </row>
    <row r="37" spans="1:22" ht="12.75" customHeight="1">
      <c r="A37" s="25" t="s">
        <v>68</v>
      </c>
      <c r="B37" s="14">
        <v>21</v>
      </c>
      <c r="C37" s="14">
        <v>80</v>
      </c>
      <c r="D37" s="14">
        <v>67</v>
      </c>
      <c r="E37" s="14">
        <v>29</v>
      </c>
      <c r="F37" s="14">
        <v>41</v>
      </c>
      <c r="G37" s="14">
        <v>10</v>
      </c>
      <c r="H37" s="14">
        <v>1</v>
      </c>
      <c r="I37" s="14">
        <v>0</v>
      </c>
      <c r="J37" s="14">
        <v>32</v>
      </c>
      <c r="K37" s="14">
        <v>11</v>
      </c>
      <c r="L37" s="14">
        <v>3</v>
      </c>
      <c r="M37" s="14">
        <v>4</v>
      </c>
      <c r="N37" s="14">
        <v>53</v>
      </c>
      <c r="O37" s="36">
        <f t="shared" si="0"/>
        <v>0.61194029850746268</v>
      </c>
      <c r="P37" s="36">
        <f t="shared" si="1"/>
        <v>0.65</v>
      </c>
      <c r="Q37" s="36">
        <f t="shared" si="2"/>
        <v>0.79104477611940294</v>
      </c>
      <c r="R37" s="37">
        <f t="shared" si="3"/>
        <v>1.441044776119403</v>
      </c>
      <c r="T37" s="6" t="s">
        <v>44</v>
      </c>
      <c r="U37" s="33" t="s">
        <v>88</v>
      </c>
    </row>
    <row r="38" spans="1:22" ht="12.75" customHeight="1">
      <c r="A38" s="25" t="s">
        <v>69</v>
      </c>
      <c r="B38" s="14">
        <v>19</v>
      </c>
      <c r="C38" s="14">
        <v>59</v>
      </c>
      <c r="D38" s="14">
        <v>45</v>
      </c>
      <c r="E38" s="14">
        <v>18</v>
      </c>
      <c r="F38" s="14">
        <v>14</v>
      </c>
      <c r="G38" s="14">
        <v>2</v>
      </c>
      <c r="H38" s="14">
        <v>0</v>
      </c>
      <c r="I38" s="14">
        <v>0</v>
      </c>
      <c r="J38" s="14">
        <v>10</v>
      </c>
      <c r="K38" s="14">
        <v>14</v>
      </c>
      <c r="L38" s="14">
        <v>16</v>
      </c>
      <c r="M38" s="14">
        <v>3</v>
      </c>
      <c r="N38" s="14">
        <v>16</v>
      </c>
      <c r="O38" s="36">
        <f t="shared" si="0"/>
        <v>0.31111111111111112</v>
      </c>
      <c r="P38" s="36">
        <f t="shared" si="1"/>
        <v>0.47457627118644069</v>
      </c>
      <c r="Q38" s="36">
        <f t="shared" si="2"/>
        <v>0.35555555555555557</v>
      </c>
      <c r="R38" s="37">
        <f t="shared" si="3"/>
        <v>0.83013182674199626</v>
      </c>
      <c r="T38" s="6" t="s">
        <v>45</v>
      </c>
      <c r="U38" s="5" t="s">
        <v>89</v>
      </c>
    </row>
    <row r="39" spans="1:22" ht="12.75" customHeight="1">
      <c r="A39" s="25" t="s">
        <v>70</v>
      </c>
      <c r="B39" s="14">
        <v>1</v>
      </c>
      <c r="C39" s="14">
        <v>3</v>
      </c>
      <c r="D39" s="14">
        <v>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</v>
      </c>
      <c r="K39" s="14">
        <v>0</v>
      </c>
      <c r="L39" s="14">
        <v>2</v>
      </c>
      <c r="M39" s="14">
        <v>0</v>
      </c>
      <c r="N39" s="14">
        <v>0</v>
      </c>
      <c r="O39" s="36">
        <f t="shared" si="0"/>
        <v>0</v>
      </c>
      <c r="P39" s="36">
        <f t="shared" si="1"/>
        <v>0</v>
      </c>
      <c r="Q39" s="36">
        <f t="shared" si="2"/>
        <v>0</v>
      </c>
      <c r="R39" s="37">
        <f t="shared" si="3"/>
        <v>0</v>
      </c>
      <c r="T39" s="6" t="s">
        <v>46</v>
      </c>
      <c r="U39" s="5" t="s">
        <v>90</v>
      </c>
    </row>
    <row r="40" spans="1:22" ht="12.75" customHeight="1">
      <c r="A40" s="155" t="s">
        <v>301</v>
      </c>
      <c r="B40" s="14">
        <v>19</v>
      </c>
      <c r="C40" s="14">
        <v>64</v>
      </c>
      <c r="D40" s="14">
        <v>52</v>
      </c>
      <c r="E40" s="14">
        <v>12</v>
      </c>
      <c r="F40" s="14">
        <v>21</v>
      </c>
      <c r="G40" s="14">
        <v>4</v>
      </c>
      <c r="H40" s="14">
        <v>2</v>
      </c>
      <c r="I40" s="14">
        <v>0</v>
      </c>
      <c r="J40" s="14">
        <v>19</v>
      </c>
      <c r="K40" s="14">
        <v>9</v>
      </c>
      <c r="L40" s="14">
        <v>8</v>
      </c>
      <c r="M40" s="14">
        <v>5</v>
      </c>
      <c r="N40" s="14">
        <v>29</v>
      </c>
      <c r="O40" s="36">
        <f t="shared" si="0"/>
        <v>0.40384615384615385</v>
      </c>
      <c r="P40" s="36">
        <f t="shared" si="1"/>
        <v>0.46875</v>
      </c>
      <c r="Q40" s="36">
        <f t="shared" si="2"/>
        <v>0.55769230769230771</v>
      </c>
      <c r="R40" s="37">
        <f t="shared" si="3"/>
        <v>1.0264423076923077</v>
      </c>
      <c r="T40" s="6" t="s">
        <v>47</v>
      </c>
      <c r="U40" s="5" t="s">
        <v>91</v>
      </c>
    </row>
    <row r="41" spans="1:22" ht="12.75" customHeight="1">
      <c r="A41" s="25" t="s">
        <v>71</v>
      </c>
      <c r="B41" s="14">
        <v>16</v>
      </c>
      <c r="C41" s="14">
        <v>60</v>
      </c>
      <c r="D41" s="14">
        <v>44</v>
      </c>
      <c r="E41" s="14">
        <v>18</v>
      </c>
      <c r="F41" s="14">
        <v>18</v>
      </c>
      <c r="G41" s="14">
        <v>2</v>
      </c>
      <c r="H41" s="14">
        <v>1</v>
      </c>
      <c r="I41" s="14">
        <v>0</v>
      </c>
      <c r="J41" s="14">
        <v>11</v>
      </c>
      <c r="K41" s="14">
        <v>13</v>
      </c>
      <c r="L41" s="14">
        <v>7</v>
      </c>
      <c r="M41" s="14">
        <v>5</v>
      </c>
      <c r="N41" s="14">
        <v>22</v>
      </c>
      <c r="O41" s="36">
        <f t="shared" si="0"/>
        <v>0.40909090909090912</v>
      </c>
      <c r="P41" s="36">
        <f t="shared" si="1"/>
        <v>0.51666666666666672</v>
      </c>
      <c r="Q41" s="36">
        <f t="shared" si="2"/>
        <v>0.5</v>
      </c>
      <c r="R41" s="37">
        <f t="shared" si="3"/>
        <v>1.0166666666666666</v>
      </c>
      <c r="T41" s="6" t="s">
        <v>48</v>
      </c>
      <c r="U41" s="5" t="s">
        <v>92</v>
      </c>
    </row>
    <row r="42" spans="1:22" ht="12.75" customHeight="1">
      <c r="A42" s="25" t="s">
        <v>72</v>
      </c>
      <c r="B42" s="14">
        <v>18</v>
      </c>
      <c r="C42" s="14">
        <v>57</v>
      </c>
      <c r="D42" s="14">
        <v>38</v>
      </c>
      <c r="E42" s="14">
        <v>12</v>
      </c>
      <c r="F42" s="14">
        <v>14</v>
      </c>
      <c r="G42" s="14">
        <v>1</v>
      </c>
      <c r="H42" s="14">
        <v>0</v>
      </c>
      <c r="I42" s="14">
        <v>0</v>
      </c>
      <c r="J42" s="14">
        <v>5</v>
      </c>
      <c r="K42" s="14">
        <v>17</v>
      </c>
      <c r="L42" s="14">
        <v>9</v>
      </c>
      <c r="M42" s="14">
        <v>4</v>
      </c>
      <c r="N42" s="14">
        <v>15</v>
      </c>
      <c r="O42" s="36">
        <f t="shared" si="0"/>
        <v>0.36842105263157893</v>
      </c>
      <c r="P42" s="36">
        <f t="shared" si="1"/>
        <v>0.54385964912280704</v>
      </c>
      <c r="Q42" s="36">
        <f t="shared" si="2"/>
        <v>0.39473684210526316</v>
      </c>
      <c r="R42" s="37">
        <f t="shared" si="3"/>
        <v>0.93859649122807021</v>
      </c>
      <c r="T42" s="6" t="s">
        <v>49</v>
      </c>
      <c r="U42" s="5" t="s">
        <v>93</v>
      </c>
    </row>
    <row r="43" spans="1:22" ht="12.75" customHeight="1">
      <c r="A43" s="25" t="s">
        <v>73</v>
      </c>
      <c r="B43" s="14">
        <v>15</v>
      </c>
      <c r="C43" s="14">
        <v>54</v>
      </c>
      <c r="D43" s="14">
        <v>50</v>
      </c>
      <c r="E43" s="14">
        <v>19</v>
      </c>
      <c r="F43" s="14">
        <v>18</v>
      </c>
      <c r="G43" s="14">
        <v>1</v>
      </c>
      <c r="H43" s="14">
        <v>1</v>
      </c>
      <c r="I43" s="14">
        <v>0</v>
      </c>
      <c r="J43" s="14">
        <v>14</v>
      </c>
      <c r="K43" s="14">
        <v>3</v>
      </c>
      <c r="L43" s="14">
        <v>1</v>
      </c>
      <c r="M43" s="14">
        <v>6</v>
      </c>
      <c r="N43" s="14">
        <v>21</v>
      </c>
      <c r="O43" s="36">
        <f t="shared" si="0"/>
        <v>0.36</v>
      </c>
      <c r="P43" s="36">
        <f t="shared" si="1"/>
        <v>0.3888888888888889</v>
      </c>
      <c r="Q43" s="36">
        <f t="shared" si="2"/>
        <v>0.42</v>
      </c>
      <c r="R43" s="37">
        <f t="shared" si="3"/>
        <v>0.80888888888888888</v>
      </c>
      <c r="T43" s="6" t="s">
        <v>50</v>
      </c>
      <c r="U43" s="5" t="s">
        <v>94</v>
      </c>
    </row>
    <row r="44" spans="1:22" ht="12.75" customHeight="1">
      <c r="A44" s="25" t="s">
        <v>74</v>
      </c>
      <c r="B44" s="14">
        <v>20</v>
      </c>
      <c r="C44" s="14">
        <v>71</v>
      </c>
      <c r="D44" s="14">
        <v>63</v>
      </c>
      <c r="E44" s="14">
        <v>10</v>
      </c>
      <c r="F44" s="14">
        <v>19</v>
      </c>
      <c r="G44" s="14">
        <v>2</v>
      </c>
      <c r="H44" s="14">
        <v>0</v>
      </c>
      <c r="I44" s="14">
        <v>0</v>
      </c>
      <c r="J44" s="14">
        <v>12</v>
      </c>
      <c r="K44" s="14">
        <v>8</v>
      </c>
      <c r="L44" s="14">
        <v>1</v>
      </c>
      <c r="M44" s="14">
        <v>6</v>
      </c>
      <c r="N44" s="14">
        <v>21</v>
      </c>
      <c r="O44" s="36">
        <f t="shared" si="0"/>
        <v>0.30158730158730157</v>
      </c>
      <c r="P44" s="36">
        <f t="shared" si="1"/>
        <v>0.38028169014084506</v>
      </c>
      <c r="Q44" s="36">
        <f t="shared" si="2"/>
        <v>0.33333333333333331</v>
      </c>
      <c r="R44" s="37">
        <f t="shared" si="3"/>
        <v>0.71361502347417838</v>
      </c>
      <c r="T44" s="6" t="s">
        <v>51</v>
      </c>
      <c r="U44" s="5" t="s">
        <v>95</v>
      </c>
    </row>
    <row r="45" spans="1:22" ht="12.75" customHeight="1">
      <c r="A45" s="21" t="s">
        <v>75</v>
      </c>
      <c r="B45" s="20"/>
      <c r="C45" s="34">
        <f t="shared" ref="C45:N45" si="4">SUM(C31:C44)</f>
        <v>809</v>
      </c>
      <c r="D45" s="34">
        <f t="shared" si="4"/>
        <v>663</v>
      </c>
      <c r="E45" s="34">
        <f t="shared" si="4"/>
        <v>203</v>
      </c>
      <c r="F45" s="34">
        <f t="shared" si="4"/>
        <v>267</v>
      </c>
      <c r="G45" s="34">
        <f t="shared" si="4"/>
        <v>38</v>
      </c>
      <c r="H45" s="34">
        <f t="shared" si="4"/>
        <v>7</v>
      </c>
      <c r="I45" s="34">
        <f t="shared" si="4"/>
        <v>3</v>
      </c>
      <c r="J45" s="34">
        <f t="shared" si="4"/>
        <v>207</v>
      </c>
      <c r="K45" s="34">
        <f t="shared" si="4"/>
        <v>125</v>
      </c>
      <c r="L45" s="34">
        <f t="shared" si="4"/>
        <v>81</v>
      </c>
      <c r="M45" s="34">
        <f t="shared" si="4"/>
        <v>46</v>
      </c>
      <c r="N45" s="34">
        <f t="shared" si="4"/>
        <v>329</v>
      </c>
      <c r="O45" s="152">
        <f t="shared" si="0"/>
        <v>0.40271493212669685</v>
      </c>
      <c r="P45" s="152">
        <f t="shared" si="1"/>
        <v>0.48454882571075403</v>
      </c>
      <c r="Q45" s="152">
        <f t="shared" si="2"/>
        <v>0.4962292609351433</v>
      </c>
      <c r="R45" s="163">
        <f t="shared" si="3"/>
        <v>0.98077808664589727</v>
      </c>
      <c r="T45" s="6" t="s">
        <v>52</v>
      </c>
      <c r="U45" s="5" t="s">
        <v>96</v>
      </c>
    </row>
    <row r="46" spans="1:22" ht="12.75" customHeight="1" thickBot="1">
      <c r="A46" s="25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0"/>
      <c r="P46" s="40"/>
      <c r="Q46" s="40"/>
      <c r="R46" s="78"/>
      <c r="T46" s="6" t="s">
        <v>53</v>
      </c>
      <c r="U46" s="5" t="s">
        <v>97</v>
      </c>
    </row>
    <row r="47" spans="1:22" ht="12.75" customHeight="1">
      <c r="A47" s="32" t="s">
        <v>121</v>
      </c>
      <c r="B47" s="34" t="s">
        <v>44</v>
      </c>
      <c r="C47" s="34" t="s">
        <v>76</v>
      </c>
      <c r="D47" s="34" t="s">
        <v>77</v>
      </c>
      <c r="E47" s="34" t="s">
        <v>78</v>
      </c>
      <c r="F47" s="34" t="s">
        <v>79</v>
      </c>
      <c r="G47" s="34" t="s">
        <v>80</v>
      </c>
      <c r="H47" s="34" t="s">
        <v>81</v>
      </c>
      <c r="I47" s="34" t="s">
        <v>48</v>
      </c>
      <c r="J47" s="34" t="s">
        <v>47</v>
      </c>
      <c r="K47" s="34" t="s">
        <v>82</v>
      </c>
      <c r="L47" s="34" t="s">
        <v>83</v>
      </c>
      <c r="M47" s="34" t="s">
        <v>53</v>
      </c>
      <c r="N47" s="34" t="s">
        <v>54</v>
      </c>
      <c r="O47" s="34" t="s">
        <v>84</v>
      </c>
      <c r="P47" s="34" t="s">
        <v>85</v>
      </c>
      <c r="Q47" s="34" t="s">
        <v>86</v>
      </c>
      <c r="R47" s="49" t="s">
        <v>87</v>
      </c>
      <c r="T47" s="6" t="s">
        <v>54</v>
      </c>
      <c r="U47" s="5" t="s">
        <v>98</v>
      </c>
    </row>
    <row r="48" spans="1:22" ht="12.75" customHeight="1">
      <c r="A48" s="25" t="s">
        <v>61</v>
      </c>
      <c r="B48" s="14">
        <v>1</v>
      </c>
      <c r="C48" s="14">
        <v>0</v>
      </c>
      <c r="D48" s="14">
        <v>0</v>
      </c>
      <c r="E48" s="14">
        <v>0</v>
      </c>
      <c r="F48" s="14">
        <v>0</v>
      </c>
      <c r="G48" s="17">
        <v>3</v>
      </c>
      <c r="H48" s="14">
        <v>12</v>
      </c>
      <c r="I48" s="14">
        <v>2</v>
      </c>
      <c r="J48" s="14">
        <v>1</v>
      </c>
      <c r="K48" s="14">
        <v>1</v>
      </c>
      <c r="L48" s="14">
        <v>0</v>
      </c>
      <c r="M48" s="14">
        <v>1</v>
      </c>
      <c r="N48" s="14">
        <v>3</v>
      </c>
      <c r="O48" s="79">
        <f t="shared" ref="O48:O59" si="5">SUM(K48/G48)*7</f>
        <v>2.333333333333333</v>
      </c>
      <c r="P48" s="79">
        <f t="shared" ref="P48:P59" si="6">SUM(I48,M48)/G48</f>
        <v>1</v>
      </c>
      <c r="Q48" s="36">
        <f t="shared" ref="Q48:Q59" si="7">SUM(I48/H48)</f>
        <v>0.16666666666666666</v>
      </c>
      <c r="R48" s="37">
        <f t="shared" ref="R48:R59" si="8">SUM(N48/M48)</f>
        <v>3</v>
      </c>
      <c r="T48" s="6" t="s">
        <v>55</v>
      </c>
      <c r="U48" s="5" t="s">
        <v>99</v>
      </c>
    </row>
    <row r="49" spans="1:22" ht="12.75" customHeight="1">
      <c r="A49" s="25" t="s">
        <v>63</v>
      </c>
      <c r="B49" s="27">
        <v>2</v>
      </c>
      <c r="C49" s="27">
        <v>0</v>
      </c>
      <c r="D49" s="27">
        <v>0</v>
      </c>
      <c r="E49" s="27">
        <v>0</v>
      </c>
      <c r="F49" s="27">
        <v>0</v>
      </c>
      <c r="G49" s="28">
        <v>4</v>
      </c>
      <c r="H49" s="27">
        <v>14</v>
      </c>
      <c r="I49" s="27">
        <v>1</v>
      </c>
      <c r="J49" s="27">
        <v>0</v>
      </c>
      <c r="K49" s="27">
        <v>0</v>
      </c>
      <c r="L49" s="27">
        <v>0</v>
      </c>
      <c r="M49" s="27">
        <v>1</v>
      </c>
      <c r="N49" s="27">
        <v>4</v>
      </c>
      <c r="O49" s="79">
        <f t="shared" si="5"/>
        <v>0</v>
      </c>
      <c r="P49" s="79">
        <f t="shared" si="6"/>
        <v>0.5</v>
      </c>
      <c r="Q49" s="36">
        <f t="shared" si="7"/>
        <v>7.1428571428571425E-2</v>
      </c>
      <c r="R49" s="37">
        <f t="shared" si="8"/>
        <v>4</v>
      </c>
      <c r="T49" s="6" t="s">
        <v>56</v>
      </c>
      <c r="U49" s="5" t="s">
        <v>100</v>
      </c>
    </row>
    <row r="50" spans="1:22" ht="12.75" customHeight="1">
      <c r="A50" s="29" t="s">
        <v>64</v>
      </c>
      <c r="B50" s="14">
        <v>5</v>
      </c>
      <c r="C50" s="14">
        <v>2</v>
      </c>
      <c r="D50" s="14">
        <v>2</v>
      </c>
      <c r="E50" s="14">
        <v>0</v>
      </c>
      <c r="F50" s="14">
        <v>0</v>
      </c>
      <c r="G50" s="17">
        <v>16</v>
      </c>
      <c r="H50" s="14">
        <v>75</v>
      </c>
      <c r="I50" s="14">
        <v>11</v>
      </c>
      <c r="J50" s="14">
        <v>12</v>
      </c>
      <c r="K50" s="14">
        <v>8</v>
      </c>
      <c r="L50" s="14">
        <v>2</v>
      </c>
      <c r="M50" s="14">
        <v>15</v>
      </c>
      <c r="N50" s="14">
        <v>15</v>
      </c>
      <c r="O50" s="79">
        <f t="shared" si="5"/>
        <v>3.5</v>
      </c>
      <c r="P50" s="79">
        <f t="shared" si="6"/>
        <v>1.625</v>
      </c>
      <c r="Q50" s="36">
        <f t="shared" si="7"/>
        <v>0.14666666666666667</v>
      </c>
      <c r="R50" s="37">
        <f t="shared" si="8"/>
        <v>1</v>
      </c>
      <c r="T50" s="6" t="s">
        <v>57</v>
      </c>
      <c r="U50" s="5" t="s">
        <v>101</v>
      </c>
    </row>
    <row r="51" spans="1:22" ht="12.75" customHeight="1">
      <c r="A51" s="29" t="s">
        <v>66</v>
      </c>
      <c r="B51" s="129" t="s">
        <v>43</v>
      </c>
      <c r="C51" s="129" t="s">
        <v>43</v>
      </c>
      <c r="D51" s="129" t="s">
        <v>43</v>
      </c>
      <c r="E51" s="129" t="s">
        <v>43</v>
      </c>
      <c r="F51" s="129" t="s">
        <v>43</v>
      </c>
      <c r="G51" s="156" t="s">
        <v>43</v>
      </c>
      <c r="H51" s="129" t="s">
        <v>43</v>
      </c>
      <c r="I51" s="129" t="s">
        <v>43</v>
      </c>
      <c r="J51" s="129" t="s">
        <v>43</v>
      </c>
      <c r="K51" s="129" t="s">
        <v>43</v>
      </c>
      <c r="L51" s="129" t="s">
        <v>43</v>
      </c>
      <c r="M51" s="129" t="s">
        <v>43</v>
      </c>
      <c r="N51" s="129" t="s">
        <v>43</v>
      </c>
      <c r="O51" s="79" t="e">
        <f t="shared" ref="O51:O52" si="9">SUM(K51/G51)*7</f>
        <v>#VALUE!</v>
      </c>
      <c r="P51" s="79" t="e">
        <f t="shared" ref="P51:P52" si="10">SUM(I51,M51)/G51</f>
        <v>#VALUE!</v>
      </c>
      <c r="Q51" s="36" t="e">
        <f t="shared" ref="Q51:Q52" si="11">SUM(I51/H51)</f>
        <v>#VALUE!</v>
      </c>
      <c r="R51" s="37" t="e">
        <f t="shared" ref="R51:R52" si="12">SUM(N51/M51)</f>
        <v>#VALUE!</v>
      </c>
      <c r="T51" s="6" t="s">
        <v>58</v>
      </c>
      <c r="U51" s="5" t="s">
        <v>102</v>
      </c>
    </row>
    <row r="52" spans="1:22" ht="12.75" customHeight="1">
      <c r="A52" s="25" t="s">
        <v>67</v>
      </c>
      <c r="B52" s="14">
        <v>6</v>
      </c>
      <c r="C52" s="14">
        <v>4</v>
      </c>
      <c r="D52" s="14">
        <v>4</v>
      </c>
      <c r="E52" s="14">
        <v>0</v>
      </c>
      <c r="F52" s="14">
        <v>0</v>
      </c>
      <c r="G52" s="17">
        <v>24</v>
      </c>
      <c r="H52" s="14">
        <v>108</v>
      </c>
      <c r="I52" s="14">
        <v>17</v>
      </c>
      <c r="J52" s="14">
        <v>15</v>
      </c>
      <c r="K52" s="14">
        <v>12</v>
      </c>
      <c r="L52" s="14">
        <v>2</v>
      </c>
      <c r="M52" s="14">
        <v>12</v>
      </c>
      <c r="N52" s="14">
        <v>26</v>
      </c>
      <c r="O52" s="79">
        <f t="shared" si="9"/>
        <v>3.5</v>
      </c>
      <c r="P52" s="79">
        <f t="shared" si="10"/>
        <v>1.2083333333333333</v>
      </c>
      <c r="Q52" s="36">
        <f t="shared" si="11"/>
        <v>0.15740740740740741</v>
      </c>
      <c r="R52" s="37">
        <f t="shared" si="12"/>
        <v>2.1666666666666665</v>
      </c>
      <c r="T52" s="6" t="s">
        <v>59</v>
      </c>
      <c r="U52" s="33" t="s">
        <v>103</v>
      </c>
    </row>
    <row r="53" spans="1:22" ht="12.75" customHeight="1">
      <c r="A53" s="29" t="s">
        <v>68</v>
      </c>
      <c r="B53" s="14">
        <v>9</v>
      </c>
      <c r="C53" s="14">
        <v>8</v>
      </c>
      <c r="D53" s="14">
        <v>6</v>
      </c>
      <c r="E53" s="14">
        <v>0</v>
      </c>
      <c r="F53" s="14">
        <v>0</v>
      </c>
      <c r="G53" s="17">
        <v>50</v>
      </c>
      <c r="H53" s="14">
        <v>207</v>
      </c>
      <c r="I53" s="14">
        <v>30</v>
      </c>
      <c r="J53" s="14">
        <v>13</v>
      </c>
      <c r="K53" s="14">
        <v>11</v>
      </c>
      <c r="L53" s="14">
        <v>2</v>
      </c>
      <c r="M53" s="14">
        <v>18</v>
      </c>
      <c r="N53" s="14">
        <v>70</v>
      </c>
      <c r="O53" s="79">
        <f t="shared" si="5"/>
        <v>1.54</v>
      </c>
      <c r="P53" s="79">
        <f t="shared" si="6"/>
        <v>0.96</v>
      </c>
      <c r="Q53" s="36">
        <f t="shared" si="7"/>
        <v>0.14492753623188406</v>
      </c>
      <c r="R53" s="37">
        <f t="shared" si="8"/>
        <v>3.8888888888888888</v>
      </c>
      <c r="T53" s="6" t="s">
        <v>60</v>
      </c>
      <c r="U53" s="10" t="s">
        <v>104</v>
      </c>
    </row>
    <row r="54" spans="1:22" ht="12.75" customHeight="1">
      <c r="A54" s="29" t="s">
        <v>70</v>
      </c>
      <c r="B54" s="14" t="s">
        <v>43</v>
      </c>
      <c r="C54" s="14" t="s">
        <v>43</v>
      </c>
      <c r="D54" s="14" t="s">
        <v>43</v>
      </c>
      <c r="E54" s="14" t="s">
        <v>43</v>
      </c>
      <c r="F54" s="14" t="s">
        <v>43</v>
      </c>
      <c r="G54" s="17" t="s">
        <v>43</v>
      </c>
      <c r="H54" s="14" t="s">
        <v>43</v>
      </c>
      <c r="I54" s="14" t="s">
        <v>43</v>
      </c>
      <c r="J54" s="14" t="s">
        <v>43</v>
      </c>
      <c r="K54" s="14" t="s">
        <v>43</v>
      </c>
      <c r="L54" s="14" t="s">
        <v>43</v>
      </c>
      <c r="M54" s="14" t="s">
        <v>43</v>
      </c>
      <c r="N54" s="14" t="s">
        <v>43</v>
      </c>
      <c r="O54" s="79" t="e">
        <f t="shared" si="5"/>
        <v>#VALUE!</v>
      </c>
      <c r="P54" s="79" t="e">
        <f t="shared" si="6"/>
        <v>#VALUE!</v>
      </c>
      <c r="Q54" s="36" t="e">
        <f t="shared" si="7"/>
        <v>#VALUE!</v>
      </c>
      <c r="R54" s="37" t="e">
        <f t="shared" si="8"/>
        <v>#VALUE!</v>
      </c>
    </row>
    <row r="55" spans="1:22" ht="12.75" customHeight="1">
      <c r="A55" s="29" t="s">
        <v>71</v>
      </c>
      <c r="B55" s="14">
        <v>7</v>
      </c>
      <c r="C55" s="14">
        <v>3</v>
      </c>
      <c r="D55" s="14">
        <v>1</v>
      </c>
      <c r="E55" s="14">
        <v>2</v>
      </c>
      <c r="F55" s="14">
        <v>0</v>
      </c>
      <c r="G55" s="17">
        <v>22.3</v>
      </c>
      <c r="H55" s="14">
        <v>121</v>
      </c>
      <c r="I55" s="14">
        <v>23</v>
      </c>
      <c r="J55" s="14">
        <v>19</v>
      </c>
      <c r="K55" s="14">
        <v>15</v>
      </c>
      <c r="L55" s="14">
        <v>4</v>
      </c>
      <c r="M55" s="14">
        <v>21</v>
      </c>
      <c r="N55" s="14">
        <v>16</v>
      </c>
      <c r="O55" s="79">
        <f t="shared" si="5"/>
        <v>4.7085201793721971</v>
      </c>
      <c r="P55" s="79">
        <f t="shared" si="6"/>
        <v>1.9730941704035874</v>
      </c>
      <c r="Q55" s="36">
        <f t="shared" si="7"/>
        <v>0.19008264462809918</v>
      </c>
      <c r="R55" s="37">
        <f t="shared" si="8"/>
        <v>0.76190476190476186</v>
      </c>
      <c r="T55" s="6" t="s">
        <v>44</v>
      </c>
      <c r="U55" s="5" t="s">
        <v>88</v>
      </c>
    </row>
    <row r="56" spans="1:22" ht="12.75" customHeight="1">
      <c r="A56" s="25" t="s">
        <v>72</v>
      </c>
      <c r="B56" s="14">
        <v>5</v>
      </c>
      <c r="C56" s="14">
        <v>5</v>
      </c>
      <c r="D56" s="14">
        <v>3</v>
      </c>
      <c r="E56" s="14">
        <v>2</v>
      </c>
      <c r="F56" s="14">
        <v>0</v>
      </c>
      <c r="G56" s="17">
        <v>27.7</v>
      </c>
      <c r="H56" s="14">
        <v>134</v>
      </c>
      <c r="I56" s="14">
        <v>27</v>
      </c>
      <c r="J56" s="14">
        <v>21</v>
      </c>
      <c r="K56" s="14">
        <v>16</v>
      </c>
      <c r="L56" s="14">
        <v>7</v>
      </c>
      <c r="M56" s="14">
        <v>24</v>
      </c>
      <c r="N56" s="14">
        <v>16</v>
      </c>
      <c r="O56" s="79">
        <f t="shared" si="5"/>
        <v>4.0433212996389889</v>
      </c>
      <c r="P56" s="79">
        <f t="shared" si="6"/>
        <v>1.8411552346570397</v>
      </c>
      <c r="Q56" s="36">
        <f t="shared" si="7"/>
        <v>0.20149253731343283</v>
      </c>
      <c r="R56" s="37">
        <f t="shared" si="8"/>
        <v>0.66666666666666663</v>
      </c>
      <c r="T56" s="6" t="s">
        <v>76</v>
      </c>
      <c r="U56" s="5" t="s">
        <v>105</v>
      </c>
      <c r="V56" s="6"/>
    </row>
    <row r="57" spans="1:22" ht="12.75" customHeight="1">
      <c r="A57" s="25" t="s">
        <v>73</v>
      </c>
      <c r="B57" s="27">
        <v>1</v>
      </c>
      <c r="C57" s="27">
        <v>0</v>
      </c>
      <c r="D57" s="27">
        <v>0</v>
      </c>
      <c r="E57" s="27">
        <v>0</v>
      </c>
      <c r="F57" s="27">
        <v>0</v>
      </c>
      <c r="G57" s="28">
        <v>1</v>
      </c>
      <c r="H57" s="27">
        <v>4</v>
      </c>
      <c r="I57" s="27">
        <v>0</v>
      </c>
      <c r="J57" s="27">
        <v>0</v>
      </c>
      <c r="K57" s="27">
        <v>0</v>
      </c>
      <c r="L57" s="27">
        <v>0</v>
      </c>
      <c r="M57" s="27">
        <v>1</v>
      </c>
      <c r="N57" s="27">
        <v>1</v>
      </c>
      <c r="O57" s="79">
        <f t="shared" si="5"/>
        <v>0</v>
      </c>
      <c r="P57" s="79">
        <f t="shared" si="6"/>
        <v>1</v>
      </c>
      <c r="Q57" s="36">
        <f t="shared" si="7"/>
        <v>0</v>
      </c>
      <c r="R57" s="37">
        <f t="shared" si="8"/>
        <v>1</v>
      </c>
      <c r="T57" s="6" t="s">
        <v>77</v>
      </c>
      <c r="U57" s="5" t="s">
        <v>106</v>
      </c>
      <c r="V57" s="6"/>
    </row>
    <row r="58" spans="1:22" ht="12.75" customHeight="1">
      <c r="A58" s="91" t="s">
        <v>74</v>
      </c>
      <c r="B58" s="27">
        <v>1</v>
      </c>
      <c r="C58" s="27">
        <v>0</v>
      </c>
      <c r="D58" s="27">
        <v>0</v>
      </c>
      <c r="E58" s="27">
        <v>0</v>
      </c>
      <c r="F58" s="27">
        <v>0</v>
      </c>
      <c r="G58" s="28">
        <v>1</v>
      </c>
      <c r="H58" s="27">
        <v>4</v>
      </c>
      <c r="I58" s="27">
        <v>0</v>
      </c>
      <c r="J58" s="27">
        <v>0</v>
      </c>
      <c r="K58" s="27">
        <v>0</v>
      </c>
      <c r="L58" s="27">
        <v>0</v>
      </c>
      <c r="M58" s="27">
        <v>1</v>
      </c>
      <c r="N58" s="27">
        <v>2</v>
      </c>
      <c r="O58" s="79">
        <f t="shared" si="5"/>
        <v>0</v>
      </c>
      <c r="P58" s="79">
        <f t="shared" si="6"/>
        <v>1</v>
      </c>
      <c r="Q58" s="36">
        <f t="shared" si="7"/>
        <v>0</v>
      </c>
      <c r="R58" s="37">
        <f t="shared" si="8"/>
        <v>2</v>
      </c>
      <c r="T58" s="6" t="s">
        <v>78</v>
      </c>
      <c r="U58" s="5" t="s">
        <v>107</v>
      </c>
      <c r="V58" s="6"/>
    </row>
    <row r="59" spans="1:22" ht="12.75" customHeight="1" thickBot="1">
      <c r="A59" s="56" t="s">
        <v>75</v>
      </c>
      <c r="B59" s="57"/>
      <c r="C59" s="80">
        <f t="shared" ref="C59:N59" si="13">SUM(C48:C58)</f>
        <v>22</v>
      </c>
      <c r="D59" s="80">
        <f t="shared" si="13"/>
        <v>16</v>
      </c>
      <c r="E59" s="80">
        <f t="shared" si="13"/>
        <v>4</v>
      </c>
      <c r="F59" s="80">
        <f t="shared" si="13"/>
        <v>0</v>
      </c>
      <c r="G59" s="80">
        <f t="shared" si="13"/>
        <v>149</v>
      </c>
      <c r="H59" s="80">
        <f t="shared" si="13"/>
        <v>679</v>
      </c>
      <c r="I59" s="80">
        <f t="shared" si="13"/>
        <v>111</v>
      </c>
      <c r="J59" s="80">
        <f t="shared" si="13"/>
        <v>81</v>
      </c>
      <c r="K59" s="80">
        <f t="shared" si="13"/>
        <v>63</v>
      </c>
      <c r="L59" s="80">
        <f t="shared" si="13"/>
        <v>17</v>
      </c>
      <c r="M59" s="80">
        <f t="shared" si="13"/>
        <v>94</v>
      </c>
      <c r="N59" s="80">
        <f t="shared" si="13"/>
        <v>153</v>
      </c>
      <c r="O59" s="116">
        <f t="shared" si="5"/>
        <v>2.9597315436241609</v>
      </c>
      <c r="P59" s="116">
        <f t="shared" si="6"/>
        <v>1.3758389261744965</v>
      </c>
      <c r="Q59" s="117">
        <f t="shared" si="7"/>
        <v>0.16347569955817379</v>
      </c>
      <c r="R59" s="118">
        <f t="shared" si="8"/>
        <v>1.6276595744680851</v>
      </c>
      <c r="T59" s="6" t="s">
        <v>79</v>
      </c>
      <c r="U59" s="5" t="s">
        <v>108</v>
      </c>
      <c r="V59" s="6"/>
    </row>
    <row r="60" spans="1:22" ht="12.75" customHeight="1" thickBo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9"/>
      <c r="T60" s="6" t="s">
        <v>80</v>
      </c>
      <c r="U60" s="5" t="s">
        <v>109</v>
      </c>
      <c r="V60" s="6"/>
    </row>
    <row r="61" spans="1:22" ht="12.75" customHeight="1">
      <c r="T61" s="6" t="s">
        <v>81</v>
      </c>
      <c r="U61" s="5" t="s">
        <v>110</v>
      </c>
      <c r="V61" s="6"/>
    </row>
    <row r="62" spans="1:22" ht="12.75" customHeight="1">
      <c r="R62" s="9"/>
      <c r="T62" s="6" t="s">
        <v>48</v>
      </c>
      <c r="U62" s="5" t="s">
        <v>92</v>
      </c>
      <c r="V62" s="6"/>
    </row>
    <row r="63" spans="1:22" ht="12.75" customHeight="1">
      <c r="A63" s="164" t="s">
        <v>461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6"/>
      <c r="M63" s="167"/>
      <c r="N63" s="166"/>
      <c r="O63" s="165"/>
      <c r="P63" s="165"/>
      <c r="Q63" s="166"/>
      <c r="R63" s="166"/>
      <c r="T63" s="6" t="s">
        <v>47</v>
      </c>
      <c r="U63" s="5" t="s">
        <v>91</v>
      </c>
      <c r="V63" s="6"/>
    </row>
    <row r="64" spans="1:22" ht="12.75" customHeight="1">
      <c r="A64" s="166" t="s">
        <v>0</v>
      </c>
      <c r="B64" s="168" t="s">
        <v>1</v>
      </c>
      <c r="C64" s="168" t="s">
        <v>2</v>
      </c>
      <c r="D64" s="168" t="s">
        <v>3</v>
      </c>
      <c r="E64" s="168" t="s">
        <v>4</v>
      </c>
      <c r="F64" s="168" t="s">
        <v>5</v>
      </c>
      <c r="G64" s="168" t="s">
        <v>6</v>
      </c>
      <c r="H64" s="168" t="s">
        <v>7</v>
      </c>
      <c r="I64" s="169"/>
      <c r="J64" s="168" t="s">
        <v>331</v>
      </c>
      <c r="K64" s="165"/>
      <c r="L64" s="166" t="s">
        <v>297</v>
      </c>
      <c r="M64" s="166"/>
      <c r="N64" s="165"/>
      <c r="O64" s="166"/>
      <c r="P64" s="165"/>
      <c r="Q64" s="165"/>
      <c r="R64" s="165"/>
      <c r="T64" s="6" t="s">
        <v>82</v>
      </c>
      <c r="U64" s="5" t="s">
        <v>111</v>
      </c>
    </row>
    <row r="65" spans="1:22" ht="12.75" customHeight="1">
      <c r="A65" s="167" t="s">
        <v>27</v>
      </c>
      <c r="B65" s="169">
        <v>0</v>
      </c>
      <c r="C65" s="169">
        <v>0</v>
      </c>
      <c r="D65" s="169">
        <v>0</v>
      </c>
      <c r="E65" s="169">
        <v>0</v>
      </c>
      <c r="F65" s="170">
        <v>0</v>
      </c>
      <c r="G65" s="170">
        <v>0</v>
      </c>
      <c r="H65" s="170">
        <v>0</v>
      </c>
      <c r="I65" s="169"/>
      <c r="J65" s="171">
        <f>SUM(B65:H65)</f>
        <v>0</v>
      </c>
      <c r="K65" s="165"/>
      <c r="L65" s="167" t="s">
        <v>462</v>
      </c>
      <c r="M65" s="166"/>
      <c r="N65" s="165"/>
      <c r="O65" s="166"/>
      <c r="P65" s="165"/>
      <c r="Q65" s="165"/>
      <c r="R65" s="165"/>
      <c r="T65" s="6" t="s">
        <v>83</v>
      </c>
      <c r="U65" s="5" t="s">
        <v>112</v>
      </c>
    </row>
    <row r="66" spans="1:22" ht="12.75" customHeight="1">
      <c r="A66" s="167" t="s">
        <v>10</v>
      </c>
      <c r="B66" s="169">
        <v>0</v>
      </c>
      <c r="C66" s="169">
        <v>1</v>
      </c>
      <c r="D66" s="169">
        <v>0</v>
      </c>
      <c r="E66" s="169">
        <v>0</v>
      </c>
      <c r="F66" s="170">
        <v>0</v>
      </c>
      <c r="G66" s="170">
        <v>1</v>
      </c>
      <c r="H66" s="170" t="s">
        <v>43</v>
      </c>
      <c r="I66" s="169"/>
      <c r="J66" s="171">
        <f>SUM(B66:H66)</f>
        <v>2</v>
      </c>
      <c r="K66" s="165"/>
      <c r="L66" s="167" t="s">
        <v>463</v>
      </c>
      <c r="M66" s="165"/>
      <c r="N66" s="165"/>
      <c r="O66" s="165"/>
      <c r="P66" s="165"/>
      <c r="Q66" s="165"/>
      <c r="R66" s="165"/>
      <c r="T66" s="6" t="s">
        <v>53</v>
      </c>
      <c r="U66" s="5" t="s">
        <v>97</v>
      </c>
    </row>
    <row r="67" spans="1:22" ht="12.75" customHeight="1" thickBo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T67" s="6" t="s">
        <v>54</v>
      </c>
      <c r="U67" s="5" t="s">
        <v>98</v>
      </c>
    </row>
    <row r="68" spans="1:22" ht="12.75" customHeight="1">
      <c r="A68" s="172" t="s">
        <v>120</v>
      </c>
      <c r="B68" s="168" t="s">
        <v>44</v>
      </c>
      <c r="C68" s="168" t="s">
        <v>45</v>
      </c>
      <c r="D68" s="168" t="s">
        <v>46</v>
      </c>
      <c r="E68" s="168" t="s">
        <v>47</v>
      </c>
      <c r="F68" s="168" t="s">
        <v>48</v>
      </c>
      <c r="G68" s="168" t="s">
        <v>49</v>
      </c>
      <c r="H68" s="168" t="s">
        <v>50</v>
      </c>
      <c r="I68" s="168" t="s">
        <v>51</v>
      </c>
      <c r="J68" s="168" t="s">
        <v>52</v>
      </c>
      <c r="K68" s="168" t="s">
        <v>53</v>
      </c>
      <c r="L68" s="168" t="s">
        <v>54</v>
      </c>
      <c r="M68" s="168" t="s">
        <v>55</v>
      </c>
      <c r="N68" s="168" t="s">
        <v>56</v>
      </c>
      <c r="O68" s="168" t="s">
        <v>57</v>
      </c>
      <c r="P68" s="168" t="s">
        <v>58</v>
      </c>
      <c r="Q68" s="168" t="s">
        <v>59</v>
      </c>
      <c r="R68" s="168" t="s">
        <v>60</v>
      </c>
      <c r="T68" s="6" t="s">
        <v>84</v>
      </c>
      <c r="U68" s="5" t="s">
        <v>113</v>
      </c>
    </row>
    <row r="69" spans="1:22" ht="12.75" customHeight="1">
      <c r="A69" s="165" t="s">
        <v>61</v>
      </c>
      <c r="B69" s="173">
        <v>1</v>
      </c>
      <c r="C69" s="173">
        <v>3</v>
      </c>
      <c r="D69" s="173">
        <v>2</v>
      </c>
      <c r="E69" s="173">
        <v>1</v>
      </c>
      <c r="F69" s="173">
        <v>1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1</v>
      </c>
      <c r="M69" s="174">
        <v>1</v>
      </c>
      <c r="N69" s="174">
        <v>1</v>
      </c>
      <c r="O69" s="175" t="e">
        <f>SUM(#REF!/#REF!)</f>
        <v>#REF!</v>
      </c>
      <c r="P69" s="175" t="e">
        <f>SUM(#REF!,#REF!)/#REF!</f>
        <v>#REF!</v>
      </c>
      <c r="Q69" s="175" t="e">
        <f>SUM(#REF!/#REF!)</f>
        <v>#REF!</v>
      </c>
      <c r="R69" s="175" t="e">
        <f t="shared" ref="R69:R83" si="14">SUM(P69:Q69)</f>
        <v>#REF!</v>
      </c>
      <c r="T69" s="6" t="s">
        <v>85</v>
      </c>
      <c r="U69" s="33" t="s">
        <v>114</v>
      </c>
    </row>
    <row r="70" spans="1:22" ht="12.75" customHeight="1">
      <c r="A70" s="167" t="s">
        <v>62</v>
      </c>
      <c r="B70" s="173" t="s">
        <v>43</v>
      </c>
      <c r="C70" s="173" t="s">
        <v>43</v>
      </c>
      <c r="D70" s="173" t="s">
        <v>43</v>
      </c>
      <c r="E70" s="173" t="s">
        <v>43</v>
      </c>
      <c r="F70" s="173" t="s">
        <v>43</v>
      </c>
      <c r="G70" s="174" t="s">
        <v>43</v>
      </c>
      <c r="H70" s="174" t="s">
        <v>43</v>
      </c>
      <c r="I70" s="174" t="s">
        <v>43</v>
      </c>
      <c r="J70" s="174" t="s">
        <v>43</v>
      </c>
      <c r="K70" s="174" t="s">
        <v>43</v>
      </c>
      <c r="L70" s="174" t="s">
        <v>43</v>
      </c>
      <c r="M70" s="174" t="s">
        <v>43</v>
      </c>
      <c r="N70" s="174" t="s">
        <v>43</v>
      </c>
      <c r="O70" s="175">
        <f>SUM(F69/D69)</f>
        <v>0.5</v>
      </c>
      <c r="P70" s="175">
        <f>SUM(F69,K69)/C69</f>
        <v>0.33333333333333331</v>
      </c>
      <c r="Q70" s="175">
        <f>SUM(N69/D69)</f>
        <v>0.5</v>
      </c>
      <c r="R70" s="175">
        <f t="shared" si="14"/>
        <v>0.83333333333333326</v>
      </c>
      <c r="T70" s="6" t="s">
        <v>86</v>
      </c>
      <c r="U70" s="5" t="s">
        <v>115</v>
      </c>
    </row>
    <row r="71" spans="1:22" ht="12.75" customHeight="1">
      <c r="A71" s="165" t="s">
        <v>63</v>
      </c>
      <c r="B71" s="173">
        <v>1</v>
      </c>
      <c r="C71" s="173">
        <v>2</v>
      </c>
      <c r="D71" s="173">
        <v>2</v>
      </c>
      <c r="E71" s="173">
        <v>0</v>
      </c>
      <c r="F71" s="173">
        <v>0</v>
      </c>
      <c r="G71" s="174">
        <v>0</v>
      </c>
      <c r="H71" s="174">
        <v>0</v>
      </c>
      <c r="I71" s="174">
        <v>0</v>
      </c>
      <c r="J71" s="174">
        <v>0</v>
      </c>
      <c r="K71" s="174">
        <v>0</v>
      </c>
      <c r="L71" s="174">
        <v>0</v>
      </c>
      <c r="M71" s="174">
        <v>0</v>
      </c>
      <c r="N71" s="174">
        <v>0</v>
      </c>
      <c r="O71" s="175">
        <f t="shared" ref="O71:O83" si="15">SUM(F71/D71)</f>
        <v>0</v>
      </c>
      <c r="P71" s="175">
        <f t="shared" ref="P71:P83" si="16">SUM(F71,K71)/C71</f>
        <v>0</v>
      </c>
      <c r="Q71" s="175">
        <f t="shared" ref="Q71:Q83" si="17">SUM(N71/D71)</f>
        <v>0</v>
      </c>
      <c r="R71" s="175">
        <f t="shared" si="14"/>
        <v>0</v>
      </c>
      <c r="T71" s="6" t="s">
        <v>87</v>
      </c>
      <c r="U71" s="10" t="s">
        <v>116</v>
      </c>
      <c r="V71" s="6"/>
    </row>
    <row r="72" spans="1:22" ht="12.75" customHeight="1">
      <c r="A72" s="165" t="s">
        <v>64</v>
      </c>
      <c r="B72" s="173">
        <v>1</v>
      </c>
      <c r="C72" s="173">
        <v>3</v>
      </c>
      <c r="D72" s="173">
        <v>3</v>
      </c>
      <c r="E72" s="173">
        <v>0</v>
      </c>
      <c r="F72" s="173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0</v>
      </c>
      <c r="M72" s="174">
        <v>0</v>
      </c>
      <c r="N72" s="174">
        <v>0</v>
      </c>
      <c r="O72" s="175" t="e">
        <f>SUM(F70/D70)</f>
        <v>#VALUE!</v>
      </c>
      <c r="P72" s="175" t="e">
        <f>SUM(F70,K70)/C70</f>
        <v>#VALUE!</v>
      </c>
      <c r="Q72" s="175" t="e">
        <f>SUM(N70/D70)</f>
        <v>#VALUE!</v>
      </c>
      <c r="R72" s="175" t="e">
        <f t="shared" si="14"/>
        <v>#VALUE!</v>
      </c>
    </row>
    <row r="73" spans="1:22" ht="12.75" customHeight="1">
      <c r="A73" s="165" t="s">
        <v>66</v>
      </c>
      <c r="B73" s="173" t="s">
        <v>43</v>
      </c>
      <c r="C73" s="173" t="s">
        <v>43</v>
      </c>
      <c r="D73" s="173" t="s">
        <v>43</v>
      </c>
      <c r="E73" s="173" t="s">
        <v>43</v>
      </c>
      <c r="F73" s="173" t="s">
        <v>43</v>
      </c>
      <c r="G73" s="174" t="s">
        <v>43</v>
      </c>
      <c r="H73" s="174" t="s">
        <v>43</v>
      </c>
      <c r="I73" s="174" t="s">
        <v>43</v>
      </c>
      <c r="J73" s="174" t="s">
        <v>43</v>
      </c>
      <c r="K73" s="174" t="s">
        <v>43</v>
      </c>
      <c r="L73" s="174" t="s">
        <v>43</v>
      </c>
      <c r="M73" s="174" t="s">
        <v>43</v>
      </c>
      <c r="N73" s="174" t="s">
        <v>43</v>
      </c>
      <c r="O73" s="175" t="e">
        <f>SUM(F73/D73)</f>
        <v>#VALUE!</v>
      </c>
      <c r="P73" s="175" t="e">
        <f t="shared" si="16"/>
        <v>#VALUE!</v>
      </c>
      <c r="Q73" s="175" t="e">
        <f t="shared" si="17"/>
        <v>#VALUE!</v>
      </c>
      <c r="R73" s="175" t="e">
        <f t="shared" si="14"/>
        <v>#VALUE!</v>
      </c>
      <c r="T73" s="6"/>
      <c r="U73" s="33"/>
    </row>
    <row r="74" spans="1:22" ht="12.75" customHeight="1">
      <c r="A74" s="165" t="s">
        <v>67</v>
      </c>
      <c r="B74" s="173">
        <v>1</v>
      </c>
      <c r="C74" s="173">
        <v>3</v>
      </c>
      <c r="D74" s="173">
        <v>2</v>
      </c>
      <c r="E74" s="173">
        <v>0</v>
      </c>
      <c r="F74" s="173">
        <v>1</v>
      </c>
      <c r="G74" s="174">
        <v>1</v>
      </c>
      <c r="H74" s="174">
        <v>0</v>
      </c>
      <c r="I74" s="174">
        <v>0</v>
      </c>
      <c r="J74" s="174">
        <v>1</v>
      </c>
      <c r="K74" s="174">
        <v>1</v>
      </c>
      <c r="L74" s="174">
        <v>1</v>
      </c>
      <c r="M74" s="174">
        <v>1</v>
      </c>
      <c r="N74" s="174">
        <v>2</v>
      </c>
      <c r="O74" s="175">
        <f t="shared" si="15"/>
        <v>0.5</v>
      </c>
      <c r="P74" s="175">
        <f t="shared" si="16"/>
        <v>0.66666666666666663</v>
      </c>
      <c r="Q74" s="175">
        <f t="shared" si="17"/>
        <v>1</v>
      </c>
      <c r="R74" s="175">
        <f t="shared" si="14"/>
        <v>1.6666666666666665</v>
      </c>
      <c r="T74" s="6"/>
    </row>
    <row r="75" spans="1:22" ht="12.75" customHeight="1">
      <c r="A75" s="165" t="s">
        <v>68</v>
      </c>
      <c r="B75" s="173">
        <v>1</v>
      </c>
      <c r="C75" s="173">
        <v>3</v>
      </c>
      <c r="D75" s="173">
        <v>3</v>
      </c>
      <c r="E75" s="173">
        <v>1</v>
      </c>
      <c r="F75" s="173">
        <v>3</v>
      </c>
      <c r="G75" s="174">
        <v>0</v>
      </c>
      <c r="H75" s="174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1</v>
      </c>
      <c r="N75" s="174">
        <v>3</v>
      </c>
      <c r="O75" s="175">
        <f t="shared" si="15"/>
        <v>1</v>
      </c>
      <c r="P75" s="175">
        <f t="shared" si="16"/>
        <v>1</v>
      </c>
      <c r="Q75" s="175">
        <f t="shared" si="17"/>
        <v>1</v>
      </c>
      <c r="R75" s="175">
        <f t="shared" si="14"/>
        <v>2</v>
      </c>
      <c r="T75" s="6"/>
    </row>
    <row r="76" spans="1:22" ht="12.75" customHeight="1">
      <c r="A76" s="165" t="s">
        <v>69</v>
      </c>
      <c r="B76" s="173">
        <v>1</v>
      </c>
      <c r="C76" s="173">
        <v>2</v>
      </c>
      <c r="D76" s="173">
        <v>2</v>
      </c>
      <c r="E76" s="173">
        <v>0</v>
      </c>
      <c r="F76" s="173">
        <v>1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1</v>
      </c>
      <c r="M76" s="174">
        <v>0</v>
      </c>
      <c r="N76" s="174">
        <v>1</v>
      </c>
      <c r="O76" s="175">
        <f>SUM(F76/D76)</f>
        <v>0.5</v>
      </c>
      <c r="P76" s="175">
        <f>SUM(F76,K76)/C76</f>
        <v>0.5</v>
      </c>
      <c r="Q76" s="175">
        <f>SUM(N76/D76)</f>
        <v>0.5</v>
      </c>
      <c r="R76" s="175">
        <f t="shared" si="14"/>
        <v>1</v>
      </c>
      <c r="T76" s="6"/>
    </row>
    <row r="77" spans="1:22" ht="12.75" customHeight="1">
      <c r="A77" s="165" t="s">
        <v>70</v>
      </c>
      <c r="B77" s="173" t="s">
        <v>43</v>
      </c>
      <c r="C77" s="173" t="s">
        <v>43</v>
      </c>
      <c r="D77" s="173" t="s">
        <v>43</v>
      </c>
      <c r="E77" s="173" t="s">
        <v>43</v>
      </c>
      <c r="F77" s="173" t="s">
        <v>43</v>
      </c>
      <c r="G77" s="174" t="s">
        <v>43</v>
      </c>
      <c r="H77" s="174" t="s">
        <v>43</v>
      </c>
      <c r="I77" s="174" t="s">
        <v>43</v>
      </c>
      <c r="J77" s="174" t="s">
        <v>43</v>
      </c>
      <c r="K77" s="174" t="s">
        <v>43</v>
      </c>
      <c r="L77" s="174" t="s">
        <v>43</v>
      </c>
      <c r="M77" s="174" t="s">
        <v>43</v>
      </c>
      <c r="N77" s="174" t="s">
        <v>43</v>
      </c>
      <c r="O77" s="175" t="e">
        <f t="shared" si="15"/>
        <v>#VALUE!</v>
      </c>
      <c r="P77" s="175" t="e">
        <f t="shared" si="16"/>
        <v>#VALUE!</v>
      </c>
      <c r="Q77" s="175" t="e">
        <f t="shared" si="17"/>
        <v>#VALUE!</v>
      </c>
      <c r="R77" s="175" t="e">
        <f t="shared" si="14"/>
        <v>#VALUE!</v>
      </c>
      <c r="T77" s="6"/>
    </row>
    <row r="78" spans="1:22" ht="12.75" customHeight="1">
      <c r="A78" s="165" t="s">
        <v>301</v>
      </c>
      <c r="B78" s="173" t="s">
        <v>43</v>
      </c>
      <c r="C78" s="173" t="s">
        <v>43</v>
      </c>
      <c r="D78" s="173" t="s">
        <v>43</v>
      </c>
      <c r="E78" s="173" t="s">
        <v>43</v>
      </c>
      <c r="F78" s="173" t="s">
        <v>43</v>
      </c>
      <c r="G78" s="174" t="s">
        <v>43</v>
      </c>
      <c r="H78" s="174" t="s">
        <v>43</v>
      </c>
      <c r="I78" s="174" t="s">
        <v>43</v>
      </c>
      <c r="J78" s="174" t="s">
        <v>43</v>
      </c>
      <c r="K78" s="174" t="s">
        <v>43</v>
      </c>
      <c r="L78" s="174" t="s">
        <v>43</v>
      </c>
      <c r="M78" s="174" t="s">
        <v>43</v>
      </c>
      <c r="N78" s="174" t="s">
        <v>43</v>
      </c>
      <c r="O78" s="175" t="e">
        <f t="shared" si="15"/>
        <v>#VALUE!</v>
      </c>
      <c r="P78" s="175" t="e">
        <f t="shared" si="16"/>
        <v>#VALUE!</v>
      </c>
      <c r="Q78" s="175" t="e">
        <f t="shared" si="17"/>
        <v>#VALUE!</v>
      </c>
      <c r="R78" s="175" t="e">
        <f t="shared" si="14"/>
        <v>#VALUE!</v>
      </c>
      <c r="T78" s="6"/>
    </row>
    <row r="79" spans="1:22" ht="12.75" customHeight="1">
      <c r="A79" s="165" t="s">
        <v>71</v>
      </c>
      <c r="B79" s="173">
        <v>1</v>
      </c>
      <c r="C79" s="173">
        <v>3</v>
      </c>
      <c r="D79" s="173">
        <v>2</v>
      </c>
      <c r="E79" s="173">
        <v>0</v>
      </c>
      <c r="F79" s="173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1</v>
      </c>
      <c r="L79" s="174">
        <v>0</v>
      </c>
      <c r="M79" s="174">
        <v>0</v>
      </c>
      <c r="N79" s="174">
        <v>0</v>
      </c>
      <c r="O79" s="175">
        <f t="shared" si="15"/>
        <v>0</v>
      </c>
      <c r="P79" s="175">
        <f t="shared" si="16"/>
        <v>0.33333333333333331</v>
      </c>
      <c r="Q79" s="175">
        <f t="shared" si="17"/>
        <v>0</v>
      </c>
      <c r="R79" s="175">
        <f t="shared" si="14"/>
        <v>0.33333333333333331</v>
      </c>
      <c r="T79" s="6"/>
    </row>
    <row r="80" spans="1:22" ht="12.75" customHeight="1">
      <c r="A80" s="165" t="s">
        <v>72</v>
      </c>
      <c r="B80" s="173">
        <v>1</v>
      </c>
      <c r="C80" s="173">
        <v>2</v>
      </c>
      <c r="D80" s="173">
        <v>2</v>
      </c>
      <c r="E80" s="173">
        <v>0</v>
      </c>
      <c r="F80" s="173">
        <v>1</v>
      </c>
      <c r="G80" s="174">
        <v>0</v>
      </c>
      <c r="H80" s="174">
        <v>0</v>
      </c>
      <c r="I80" s="174">
        <v>0</v>
      </c>
      <c r="J80" s="174">
        <v>1</v>
      </c>
      <c r="K80" s="174">
        <v>0</v>
      </c>
      <c r="L80" s="174">
        <v>1</v>
      </c>
      <c r="M80" s="174">
        <v>0</v>
      </c>
      <c r="N80" s="174">
        <v>1</v>
      </c>
      <c r="O80" s="175">
        <f t="shared" si="15"/>
        <v>0.5</v>
      </c>
      <c r="P80" s="175">
        <f t="shared" si="16"/>
        <v>0.5</v>
      </c>
      <c r="Q80" s="175">
        <f t="shared" si="17"/>
        <v>0.5</v>
      </c>
      <c r="R80" s="175">
        <f t="shared" si="14"/>
        <v>1</v>
      </c>
      <c r="T80" s="6"/>
    </row>
    <row r="81" spans="1:22" ht="12.75" customHeight="1">
      <c r="A81" s="165" t="s">
        <v>73</v>
      </c>
      <c r="B81" s="173">
        <v>1</v>
      </c>
      <c r="C81" s="173">
        <v>3</v>
      </c>
      <c r="D81" s="173">
        <v>3</v>
      </c>
      <c r="E81" s="173">
        <v>0</v>
      </c>
      <c r="F81" s="173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4">
        <v>0</v>
      </c>
      <c r="O81" s="175">
        <f t="shared" si="15"/>
        <v>0</v>
      </c>
      <c r="P81" s="175">
        <f t="shared" si="16"/>
        <v>0</v>
      </c>
      <c r="Q81" s="175">
        <f t="shared" si="17"/>
        <v>0</v>
      </c>
      <c r="R81" s="175">
        <f t="shared" si="14"/>
        <v>0</v>
      </c>
      <c r="T81" s="6"/>
    </row>
    <row r="82" spans="1:22" ht="12.75" customHeight="1">
      <c r="A82" s="165" t="s">
        <v>74</v>
      </c>
      <c r="B82" s="173">
        <v>1</v>
      </c>
      <c r="C82" s="173">
        <v>3</v>
      </c>
      <c r="D82" s="173">
        <v>3</v>
      </c>
      <c r="E82" s="173">
        <v>0</v>
      </c>
      <c r="F82" s="173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v>0</v>
      </c>
      <c r="M82" s="174">
        <v>0</v>
      </c>
      <c r="N82" s="174">
        <v>0</v>
      </c>
      <c r="O82" s="175">
        <f t="shared" si="15"/>
        <v>0</v>
      </c>
      <c r="P82" s="175">
        <f t="shared" si="16"/>
        <v>0</v>
      </c>
      <c r="Q82" s="175">
        <f t="shared" si="17"/>
        <v>0</v>
      </c>
      <c r="R82" s="175">
        <f t="shared" si="14"/>
        <v>0</v>
      </c>
      <c r="T82" s="6"/>
    </row>
    <row r="83" spans="1:22" ht="12.75" customHeight="1">
      <c r="A83" s="166" t="s">
        <v>75</v>
      </c>
      <c r="B83" s="166"/>
      <c r="C83" s="168">
        <f t="shared" ref="C83:N83" si="18">SUM(C69:C82)</f>
        <v>27</v>
      </c>
      <c r="D83" s="168">
        <f t="shared" si="18"/>
        <v>24</v>
      </c>
      <c r="E83" s="168">
        <f t="shared" si="18"/>
        <v>2</v>
      </c>
      <c r="F83" s="168">
        <f t="shared" si="18"/>
        <v>7</v>
      </c>
      <c r="G83" s="168">
        <f t="shared" si="18"/>
        <v>1</v>
      </c>
      <c r="H83" s="168">
        <f t="shared" si="18"/>
        <v>0</v>
      </c>
      <c r="I83" s="168">
        <f t="shared" si="18"/>
        <v>0</v>
      </c>
      <c r="J83" s="168">
        <f t="shared" si="18"/>
        <v>2</v>
      </c>
      <c r="K83" s="168">
        <f t="shared" si="18"/>
        <v>2</v>
      </c>
      <c r="L83" s="168">
        <f t="shared" si="18"/>
        <v>4</v>
      </c>
      <c r="M83" s="168">
        <f t="shared" si="18"/>
        <v>3</v>
      </c>
      <c r="N83" s="168">
        <f t="shared" si="18"/>
        <v>8</v>
      </c>
      <c r="O83" s="176">
        <f t="shared" si="15"/>
        <v>0.29166666666666669</v>
      </c>
      <c r="P83" s="176">
        <f t="shared" si="16"/>
        <v>0.33333333333333331</v>
      </c>
      <c r="Q83" s="176">
        <f t="shared" si="17"/>
        <v>0.33333333333333331</v>
      </c>
      <c r="R83" s="176">
        <f t="shared" si="14"/>
        <v>0.66666666666666663</v>
      </c>
      <c r="T83" s="6"/>
    </row>
    <row r="84" spans="1:22" ht="12.75" customHeight="1" thickBo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9"/>
      <c r="P84" s="169"/>
      <c r="Q84" s="169"/>
      <c r="R84" s="169"/>
      <c r="T84" s="6"/>
    </row>
    <row r="85" spans="1:22" ht="12.75" customHeight="1">
      <c r="A85" s="172" t="s">
        <v>121</v>
      </c>
      <c r="B85" s="168" t="s">
        <v>44</v>
      </c>
      <c r="C85" s="168" t="s">
        <v>76</v>
      </c>
      <c r="D85" s="168" t="s">
        <v>77</v>
      </c>
      <c r="E85" s="168" t="s">
        <v>78</v>
      </c>
      <c r="F85" s="168" t="s">
        <v>79</v>
      </c>
      <c r="G85" s="168" t="s">
        <v>80</v>
      </c>
      <c r="H85" s="168" t="s">
        <v>81</v>
      </c>
      <c r="I85" s="168" t="s">
        <v>48</v>
      </c>
      <c r="J85" s="168" t="s">
        <v>47</v>
      </c>
      <c r="K85" s="168" t="s">
        <v>82</v>
      </c>
      <c r="L85" s="168" t="s">
        <v>83</v>
      </c>
      <c r="M85" s="168" t="s">
        <v>53</v>
      </c>
      <c r="N85" s="168" t="s">
        <v>54</v>
      </c>
      <c r="O85" s="168" t="s">
        <v>84</v>
      </c>
      <c r="P85" s="168" t="s">
        <v>85</v>
      </c>
      <c r="Q85" s="168" t="s">
        <v>86</v>
      </c>
      <c r="R85" s="168" t="s">
        <v>87</v>
      </c>
      <c r="T85" s="6"/>
    </row>
    <row r="86" spans="1:22" ht="12.75" customHeight="1">
      <c r="A86" s="165" t="s">
        <v>61</v>
      </c>
      <c r="B86" s="174" t="s">
        <v>43</v>
      </c>
      <c r="C86" s="174" t="s">
        <v>43</v>
      </c>
      <c r="D86" s="174" t="s">
        <v>43</v>
      </c>
      <c r="E86" s="174" t="s">
        <v>43</v>
      </c>
      <c r="F86" s="174" t="s">
        <v>43</v>
      </c>
      <c r="G86" s="177" t="s">
        <v>43</v>
      </c>
      <c r="H86" s="174" t="s">
        <v>43</v>
      </c>
      <c r="I86" s="174" t="s">
        <v>43</v>
      </c>
      <c r="J86" s="174" t="s">
        <v>43</v>
      </c>
      <c r="K86" s="174" t="s">
        <v>43</v>
      </c>
      <c r="L86" s="174" t="s">
        <v>43</v>
      </c>
      <c r="M86" s="174" t="s">
        <v>43</v>
      </c>
      <c r="N86" s="174" t="s">
        <v>43</v>
      </c>
      <c r="O86" s="178" t="e">
        <f t="shared" ref="O86:O95" si="19">SUM(K86/G86)*7</f>
        <v>#VALUE!</v>
      </c>
      <c r="P86" s="178" t="e">
        <f t="shared" ref="P86:P95" si="20">SUM(I86,M86)/G86</f>
        <v>#VALUE!</v>
      </c>
      <c r="Q86" s="175" t="e">
        <f t="shared" ref="Q86:Q95" si="21">SUM(I86/H86)</f>
        <v>#VALUE!</v>
      </c>
      <c r="R86" s="175" t="e">
        <f t="shared" ref="R86:R95" si="22">SUM(N86/M86)</f>
        <v>#VALUE!</v>
      </c>
      <c r="T86" s="6"/>
    </row>
    <row r="87" spans="1:22" ht="12.75" customHeight="1">
      <c r="A87" s="165" t="s">
        <v>63</v>
      </c>
      <c r="B87" s="174" t="s">
        <v>43</v>
      </c>
      <c r="C87" s="174" t="s">
        <v>43</v>
      </c>
      <c r="D87" s="174" t="s">
        <v>43</v>
      </c>
      <c r="E87" s="174" t="s">
        <v>43</v>
      </c>
      <c r="F87" s="174" t="s">
        <v>43</v>
      </c>
      <c r="G87" s="177" t="s">
        <v>43</v>
      </c>
      <c r="H87" s="174" t="s">
        <v>43</v>
      </c>
      <c r="I87" s="174" t="s">
        <v>43</v>
      </c>
      <c r="J87" s="174" t="s">
        <v>43</v>
      </c>
      <c r="K87" s="174" t="s">
        <v>43</v>
      </c>
      <c r="L87" s="174" t="s">
        <v>43</v>
      </c>
      <c r="M87" s="174" t="s">
        <v>43</v>
      </c>
      <c r="N87" s="174" t="s">
        <v>43</v>
      </c>
      <c r="O87" s="178" t="e">
        <f t="shared" si="19"/>
        <v>#VALUE!</v>
      </c>
      <c r="P87" s="178" t="e">
        <f t="shared" si="20"/>
        <v>#VALUE!</v>
      </c>
      <c r="Q87" s="175" t="e">
        <f t="shared" si="21"/>
        <v>#VALUE!</v>
      </c>
      <c r="R87" s="175" t="e">
        <f t="shared" si="22"/>
        <v>#VALUE!</v>
      </c>
      <c r="T87" s="6"/>
    </row>
    <row r="88" spans="1:22" ht="12.75" customHeight="1">
      <c r="A88" s="167" t="s">
        <v>64</v>
      </c>
      <c r="B88" s="174" t="s">
        <v>43</v>
      </c>
      <c r="C88" s="174" t="s">
        <v>43</v>
      </c>
      <c r="D88" s="174" t="s">
        <v>43</v>
      </c>
      <c r="E88" s="174" t="s">
        <v>43</v>
      </c>
      <c r="F88" s="174" t="s">
        <v>43</v>
      </c>
      <c r="G88" s="177" t="s">
        <v>43</v>
      </c>
      <c r="H88" s="174" t="s">
        <v>43</v>
      </c>
      <c r="I88" s="174" t="s">
        <v>43</v>
      </c>
      <c r="J88" s="174" t="s">
        <v>43</v>
      </c>
      <c r="K88" s="174" t="s">
        <v>43</v>
      </c>
      <c r="L88" s="174" t="s">
        <v>43</v>
      </c>
      <c r="M88" s="174" t="s">
        <v>43</v>
      </c>
      <c r="N88" s="174" t="s">
        <v>43</v>
      </c>
      <c r="O88" s="178" t="e">
        <f t="shared" si="19"/>
        <v>#VALUE!</v>
      </c>
      <c r="P88" s="178" t="e">
        <f t="shared" si="20"/>
        <v>#VALUE!</v>
      </c>
      <c r="Q88" s="175" t="e">
        <f t="shared" si="21"/>
        <v>#VALUE!</v>
      </c>
      <c r="R88" s="175" t="e">
        <f t="shared" si="22"/>
        <v>#VALUE!</v>
      </c>
      <c r="T88" s="6"/>
      <c r="U88" s="33"/>
    </row>
    <row r="89" spans="1:22" ht="12.75" customHeight="1">
      <c r="A89" s="165" t="s">
        <v>67</v>
      </c>
      <c r="B89" s="174" t="s">
        <v>43</v>
      </c>
      <c r="C89" s="174" t="s">
        <v>43</v>
      </c>
      <c r="D89" s="174" t="s">
        <v>43</v>
      </c>
      <c r="E89" s="174" t="s">
        <v>43</v>
      </c>
      <c r="F89" s="174" t="s">
        <v>43</v>
      </c>
      <c r="G89" s="177" t="s">
        <v>43</v>
      </c>
      <c r="H89" s="174" t="s">
        <v>43</v>
      </c>
      <c r="I89" s="174" t="s">
        <v>43</v>
      </c>
      <c r="J89" s="174" t="s">
        <v>43</v>
      </c>
      <c r="K89" s="174" t="s">
        <v>43</v>
      </c>
      <c r="L89" s="174" t="s">
        <v>43</v>
      </c>
      <c r="M89" s="174" t="s">
        <v>43</v>
      </c>
      <c r="N89" s="174" t="s">
        <v>43</v>
      </c>
      <c r="O89" s="178" t="e">
        <f t="shared" si="19"/>
        <v>#VALUE!</v>
      </c>
      <c r="P89" s="178" t="e">
        <f t="shared" si="20"/>
        <v>#VALUE!</v>
      </c>
      <c r="Q89" s="175" t="e">
        <f t="shared" si="21"/>
        <v>#VALUE!</v>
      </c>
      <c r="R89" s="175" t="e">
        <f t="shared" si="22"/>
        <v>#VALUE!</v>
      </c>
      <c r="T89" s="6"/>
      <c r="U89" s="10"/>
    </row>
    <row r="90" spans="1:22" ht="12.75" customHeight="1">
      <c r="A90" s="167" t="s">
        <v>68</v>
      </c>
      <c r="B90" s="174">
        <v>1</v>
      </c>
      <c r="C90" s="174">
        <v>1</v>
      </c>
      <c r="D90" s="174">
        <v>1</v>
      </c>
      <c r="E90" s="174">
        <v>0</v>
      </c>
      <c r="F90" s="174">
        <v>0</v>
      </c>
      <c r="G90" s="177">
        <v>7</v>
      </c>
      <c r="H90" s="174">
        <v>26</v>
      </c>
      <c r="I90" s="174">
        <v>3</v>
      </c>
      <c r="J90" s="174">
        <v>0</v>
      </c>
      <c r="K90" s="174">
        <v>0</v>
      </c>
      <c r="L90" s="174">
        <v>0</v>
      </c>
      <c r="M90" s="174">
        <v>1</v>
      </c>
      <c r="N90" s="174">
        <v>10</v>
      </c>
      <c r="O90" s="178">
        <f t="shared" si="19"/>
        <v>0</v>
      </c>
      <c r="P90" s="178">
        <f t="shared" si="20"/>
        <v>0.5714285714285714</v>
      </c>
      <c r="Q90" s="175">
        <f t="shared" si="21"/>
        <v>0.11538461538461539</v>
      </c>
      <c r="R90" s="175">
        <f t="shared" si="22"/>
        <v>10</v>
      </c>
    </row>
    <row r="91" spans="1:22" ht="12.75" customHeight="1">
      <c r="A91" s="167" t="s">
        <v>74</v>
      </c>
      <c r="B91" s="174" t="s">
        <v>43</v>
      </c>
      <c r="C91" s="174" t="s">
        <v>43</v>
      </c>
      <c r="D91" s="174" t="s">
        <v>43</v>
      </c>
      <c r="E91" s="174" t="s">
        <v>43</v>
      </c>
      <c r="F91" s="174" t="s">
        <v>43</v>
      </c>
      <c r="G91" s="177" t="s">
        <v>43</v>
      </c>
      <c r="H91" s="174" t="s">
        <v>43</v>
      </c>
      <c r="I91" s="174" t="s">
        <v>43</v>
      </c>
      <c r="J91" s="174" t="s">
        <v>43</v>
      </c>
      <c r="K91" s="174" t="s">
        <v>43</v>
      </c>
      <c r="L91" s="174" t="s">
        <v>43</v>
      </c>
      <c r="M91" s="174" t="s">
        <v>43</v>
      </c>
      <c r="N91" s="174" t="s">
        <v>43</v>
      </c>
      <c r="O91" s="178" t="e">
        <f t="shared" si="19"/>
        <v>#VALUE!</v>
      </c>
      <c r="P91" s="178" t="e">
        <f t="shared" si="20"/>
        <v>#VALUE!</v>
      </c>
      <c r="Q91" s="175" t="e">
        <f t="shared" si="21"/>
        <v>#VALUE!</v>
      </c>
      <c r="R91" s="175" t="e">
        <f t="shared" si="22"/>
        <v>#VALUE!</v>
      </c>
      <c r="T91" s="6"/>
    </row>
    <row r="92" spans="1:22" ht="12.75" customHeight="1">
      <c r="A92" s="167" t="s">
        <v>71</v>
      </c>
      <c r="B92" s="174" t="s">
        <v>43</v>
      </c>
      <c r="C92" s="174" t="s">
        <v>43</v>
      </c>
      <c r="D92" s="174" t="s">
        <v>43</v>
      </c>
      <c r="E92" s="174" t="s">
        <v>43</v>
      </c>
      <c r="F92" s="174" t="s">
        <v>43</v>
      </c>
      <c r="G92" s="177" t="s">
        <v>43</v>
      </c>
      <c r="H92" s="174" t="s">
        <v>43</v>
      </c>
      <c r="I92" s="174" t="s">
        <v>43</v>
      </c>
      <c r="J92" s="174" t="s">
        <v>43</v>
      </c>
      <c r="K92" s="174" t="s">
        <v>43</v>
      </c>
      <c r="L92" s="174" t="s">
        <v>43</v>
      </c>
      <c r="M92" s="174" t="s">
        <v>43</v>
      </c>
      <c r="N92" s="174" t="s">
        <v>43</v>
      </c>
      <c r="O92" s="178" t="e">
        <f t="shared" si="19"/>
        <v>#VALUE!</v>
      </c>
      <c r="P92" s="178" t="e">
        <f t="shared" si="20"/>
        <v>#VALUE!</v>
      </c>
      <c r="Q92" s="175" t="e">
        <f t="shared" si="21"/>
        <v>#VALUE!</v>
      </c>
      <c r="R92" s="175" t="e">
        <f t="shared" si="22"/>
        <v>#VALUE!</v>
      </c>
      <c r="T92" s="6"/>
      <c r="V92" s="6"/>
    </row>
    <row r="93" spans="1:22" ht="12.75" customHeight="1">
      <c r="A93" s="165" t="s">
        <v>72</v>
      </c>
      <c r="B93" s="174" t="s">
        <v>43</v>
      </c>
      <c r="C93" s="174" t="s">
        <v>43</v>
      </c>
      <c r="D93" s="174" t="s">
        <v>43</v>
      </c>
      <c r="E93" s="174" t="s">
        <v>43</v>
      </c>
      <c r="F93" s="174" t="s">
        <v>43</v>
      </c>
      <c r="G93" s="177" t="s">
        <v>43</v>
      </c>
      <c r="H93" s="174" t="s">
        <v>43</v>
      </c>
      <c r="I93" s="174" t="s">
        <v>43</v>
      </c>
      <c r="J93" s="174" t="s">
        <v>43</v>
      </c>
      <c r="K93" s="174" t="s">
        <v>43</v>
      </c>
      <c r="L93" s="174" t="s">
        <v>43</v>
      </c>
      <c r="M93" s="174" t="s">
        <v>43</v>
      </c>
      <c r="N93" s="174" t="s">
        <v>43</v>
      </c>
      <c r="O93" s="178" t="e">
        <f t="shared" si="19"/>
        <v>#VALUE!</v>
      </c>
      <c r="P93" s="178" t="e">
        <f t="shared" si="20"/>
        <v>#VALUE!</v>
      </c>
      <c r="Q93" s="175" t="e">
        <f t="shared" si="21"/>
        <v>#VALUE!</v>
      </c>
      <c r="R93" s="175" t="e">
        <f t="shared" si="22"/>
        <v>#VALUE!</v>
      </c>
      <c r="T93" s="6"/>
      <c r="V93" s="6"/>
    </row>
    <row r="94" spans="1:22" ht="12.75" customHeight="1">
      <c r="A94" s="165" t="s">
        <v>73</v>
      </c>
      <c r="B94" s="174" t="s">
        <v>43</v>
      </c>
      <c r="C94" s="174" t="s">
        <v>43</v>
      </c>
      <c r="D94" s="174" t="s">
        <v>43</v>
      </c>
      <c r="E94" s="174" t="s">
        <v>43</v>
      </c>
      <c r="F94" s="174" t="s">
        <v>43</v>
      </c>
      <c r="G94" s="177" t="s">
        <v>43</v>
      </c>
      <c r="H94" s="174" t="s">
        <v>43</v>
      </c>
      <c r="I94" s="174" t="s">
        <v>43</v>
      </c>
      <c r="J94" s="174" t="s">
        <v>43</v>
      </c>
      <c r="K94" s="174" t="s">
        <v>43</v>
      </c>
      <c r="L94" s="174" t="s">
        <v>43</v>
      </c>
      <c r="M94" s="174" t="s">
        <v>43</v>
      </c>
      <c r="N94" s="174" t="s">
        <v>43</v>
      </c>
      <c r="O94" s="178" t="e">
        <f t="shared" si="19"/>
        <v>#VALUE!</v>
      </c>
      <c r="P94" s="178" t="e">
        <f t="shared" si="20"/>
        <v>#VALUE!</v>
      </c>
      <c r="Q94" s="175" t="e">
        <f t="shared" si="21"/>
        <v>#VALUE!</v>
      </c>
      <c r="R94" s="175" t="e">
        <f t="shared" si="22"/>
        <v>#VALUE!</v>
      </c>
      <c r="T94" s="6"/>
      <c r="V94" s="6"/>
    </row>
    <row r="95" spans="1:22" ht="12.75" customHeight="1">
      <c r="A95" s="166" t="s">
        <v>75</v>
      </c>
      <c r="B95" s="168"/>
      <c r="C95" s="168">
        <f t="shared" ref="C95:N95" si="23">SUM(C87:C94)</f>
        <v>1</v>
      </c>
      <c r="D95" s="168">
        <f t="shared" si="23"/>
        <v>1</v>
      </c>
      <c r="E95" s="168">
        <f t="shared" si="23"/>
        <v>0</v>
      </c>
      <c r="F95" s="168">
        <f t="shared" si="23"/>
        <v>0</v>
      </c>
      <c r="G95" s="179">
        <f t="shared" si="23"/>
        <v>7</v>
      </c>
      <c r="H95" s="168">
        <f t="shared" si="23"/>
        <v>26</v>
      </c>
      <c r="I95" s="168">
        <f t="shared" si="23"/>
        <v>3</v>
      </c>
      <c r="J95" s="168">
        <f t="shared" si="23"/>
        <v>0</v>
      </c>
      <c r="K95" s="168">
        <f t="shared" si="23"/>
        <v>0</v>
      </c>
      <c r="L95" s="168">
        <f t="shared" si="23"/>
        <v>0</v>
      </c>
      <c r="M95" s="168">
        <f t="shared" si="23"/>
        <v>1</v>
      </c>
      <c r="N95" s="168">
        <f t="shared" si="23"/>
        <v>10</v>
      </c>
      <c r="O95" s="180">
        <f t="shared" si="19"/>
        <v>0</v>
      </c>
      <c r="P95" s="180">
        <f t="shared" si="20"/>
        <v>0.5714285714285714</v>
      </c>
      <c r="Q95" s="176">
        <f t="shared" si="21"/>
        <v>0.11538461538461539</v>
      </c>
      <c r="R95" s="176">
        <f t="shared" si="22"/>
        <v>10</v>
      </c>
      <c r="T95" s="6"/>
      <c r="V95" s="6"/>
    </row>
    <row r="96" spans="1:22" ht="12.75" customHeight="1">
      <c r="T96" s="6"/>
      <c r="V96" s="6"/>
    </row>
    <row r="97" spans="1:22" ht="12.75" customHeight="1">
      <c r="T97" s="6"/>
      <c r="V97" s="6"/>
    </row>
    <row r="98" spans="1:22" ht="12.75" customHeight="1">
      <c r="A98" s="2" t="s">
        <v>452</v>
      </c>
      <c r="L98" s="9"/>
      <c r="M98" s="10"/>
      <c r="N98" s="9"/>
      <c r="Q98" s="9"/>
      <c r="R98" s="9"/>
      <c r="T98" s="6"/>
      <c r="V98" s="6"/>
    </row>
    <row r="99" spans="1:22" ht="12.75" customHeight="1">
      <c r="A99" s="9" t="s">
        <v>0</v>
      </c>
      <c r="B99" s="7" t="s">
        <v>1</v>
      </c>
      <c r="C99" s="7" t="s">
        <v>2</v>
      </c>
      <c r="D99" s="7" t="s">
        <v>3</v>
      </c>
      <c r="E99" s="7" t="s">
        <v>4</v>
      </c>
      <c r="F99" s="7" t="s">
        <v>5</v>
      </c>
      <c r="G99" s="7" t="s">
        <v>6</v>
      </c>
      <c r="H99" s="7" t="s">
        <v>7</v>
      </c>
      <c r="I99" s="6"/>
      <c r="J99" s="7" t="s">
        <v>331</v>
      </c>
      <c r="L99" s="9" t="s">
        <v>297</v>
      </c>
      <c r="M99" s="9"/>
      <c r="O99" s="9"/>
      <c r="T99" s="6"/>
      <c r="V99" s="6"/>
    </row>
    <row r="100" spans="1:22" ht="12.75" customHeight="1">
      <c r="A100" s="10" t="s">
        <v>10</v>
      </c>
      <c r="B100" s="6">
        <v>0</v>
      </c>
      <c r="C100" s="6">
        <v>1</v>
      </c>
      <c r="D100" s="6">
        <v>0</v>
      </c>
      <c r="E100" s="6">
        <v>1</v>
      </c>
      <c r="F100" s="129">
        <v>3</v>
      </c>
      <c r="G100" s="129">
        <v>3</v>
      </c>
      <c r="H100" s="129">
        <v>0</v>
      </c>
      <c r="I100" s="6"/>
      <c r="J100" s="160">
        <f>SUM(B100:H100)</f>
        <v>8</v>
      </c>
      <c r="L100" s="10" t="s">
        <v>453</v>
      </c>
      <c r="M100" s="9"/>
      <c r="O100" s="9"/>
      <c r="T100" s="6"/>
    </row>
    <row r="101" spans="1:22" ht="12.75" customHeight="1">
      <c r="A101" s="10" t="s">
        <v>21</v>
      </c>
      <c r="B101" s="6">
        <v>0</v>
      </c>
      <c r="C101" s="6">
        <v>0</v>
      </c>
      <c r="D101" s="6">
        <v>0</v>
      </c>
      <c r="E101" s="6">
        <v>1</v>
      </c>
      <c r="F101" s="129">
        <v>0</v>
      </c>
      <c r="G101" s="129">
        <v>0</v>
      </c>
      <c r="H101" s="129">
        <v>0</v>
      </c>
      <c r="I101" s="6"/>
      <c r="J101" s="160">
        <f>SUM(B101:H101)</f>
        <v>1</v>
      </c>
      <c r="L101" s="10" t="s">
        <v>456</v>
      </c>
      <c r="T101" s="6"/>
    </row>
    <row r="102" spans="1:22" ht="12.75" customHeight="1" thickBot="1">
      <c r="T102" s="6"/>
    </row>
    <row r="103" spans="1:22" ht="12.75" customHeight="1">
      <c r="A103" s="32" t="s">
        <v>120</v>
      </c>
      <c r="B103" s="7" t="s">
        <v>44</v>
      </c>
      <c r="C103" s="7" t="s">
        <v>45</v>
      </c>
      <c r="D103" s="7" t="s">
        <v>46</v>
      </c>
      <c r="E103" s="7" t="s">
        <v>47</v>
      </c>
      <c r="F103" s="7" t="s">
        <v>48</v>
      </c>
      <c r="G103" s="7" t="s">
        <v>49</v>
      </c>
      <c r="H103" s="7" t="s">
        <v>50</v>
      </c>
      <c r="I103" s="7" t="s">
        <v>51</v>
      </c>
      <c r="J103" s="7" t="s">
        <v>52</v>
      </c>
      <c r="K103" s="7" t="s">
        <v>53</v>
      </c>
      <c r="L103" s="7" t="s">
        <v>54</v>
      </c>
      <c r="M103" s="7" t="s">
        <v>55</v>
      </c>
      <c r="N103" s="7" t="s">
        <v>56</v>
      </c>
      <c r="O103" s="7" t="s">
        <v>57</v>
      </c>
      <c r="P103" s="7" t="s">
        <v>58</v>
      </c>
      <c r="Q103" s="7" t="s">
        <v>59</v>
      </c>
      <c r="R103" s="7" t="s">
        <v>60</v>
      </c>
      <c r="T103" s="6"/>
    </row>
    <row r="104" spans="1:22" ht="12.75" customHeight="1">
      <c r="A104" s="5" t="s">
        <v>61</v>
      </c>
      <c r="B104" s="153">
        <v>1</v>
      </c>
      <c r="C104" s="153">
        <v>4</v>
      </c>
      <c r="D104" s="153">
        <v>4</v>
      </c>
      <c r="E104" s="153">
        <v>0</v>
      </c>
      <c r="F104" s="153">
        <v>2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</v>
      </c>
      <c r="N104" s="14">
        <v>2</v>
      </c>
      <c r="O104" s="148" t="e">
        <f>SUM(#REF!/#REF!)</f>
        <v>#REF!</v>
      </c>
      <c r="P104" s="148" t="e">
        <f>SUM(#REF!,#REF!)/#REF!</f>
        <v>#REF!</v>
      </c>
      <c r="Q104" s="148" t="e">
        <f>SUM(#REF!/#REF!)</f>
        <v>#REF!</v>
      </c>
      <c r="R104" s="148" t="e">
        <f t="shared" ref="R104:R118" si="24">SUM(P104:Q104)</f>
        <v>#REF!</v>
      </c>
      <c r="T104" s="6"/>
    </row>
    <row r="105" spans="1:22" ht="12.75" customHeight="1">
      <c r="A105" s="10" t="s">
        <v>62</v>
      </c>
      <c r="B105" s="153" t="s">
        <v>43</v>
      </c>
      <c r="C105" s="153" t="s">
        <v>43</v>
      </c>
      <c r="D105" s="153" t="s">
        <v>43</v>
      </c>
      <c r="E105" s="153" t="s">
        <v>43</v>
      </c>
      <c r="F105" s="153" t="s">
        <v>43</v>
      </c>
      <c r="G105" s="14" t="s">
        <v>43</v>
      </c>
      <c r="H105" s="14" t="s">
        <v>43</v>
      </c>
      <c r="I105" s="14" t="s">
        <v>43</v>
      </c>
      <c r="J105" s="14" t="s">
        <v>43</v>
      </c>
      <c r="K105" s="14" t="s">
        <v>43</v>
      </c>
      <c r="L105" s="14" t="s">
        <v>43</v>
      </c>
      <c r="M105" s="14" t="s">
        <v>43</v>
      </c>
      <c r="N105" s="14" t="s">
        <v>43</v>
      </c>
      <c r="O105" s="148">
        <f>SUM(F104/D104)</f>
        <v>0.5</v>
      </c>
      <c r="P105" s="148">
        <f>SUM(F104,K104)/C104</f>
        <v>0.5</v>
      </c>
      <c r="Q105" s="148">
        <f>SUM(N104/D104)</f>
        <v>0.5</v>
      </c>
      <c r="R105" s="148">
        <f t="shared" si="24"/>
        <v>1</v>
      </c>
      <c r="T105" s="6"/>
      <c r="U105" s="33"/>
    </row>
    <row r="106" spans="1:22" ht="12.75" customHeight="1">
      <c r="A106" s="5" t="s">
        <v>63</v>
      </c>
      <c r="B106" s="153">
        <v>1</v>
      </c>
      <c r="C106" s="153">
        <v>4</v>
      </c>
      <c r="D106" s="153">
        <v>3</v>
      </c>
      <c r="E106" s="153">
        <v>0</v>
      </c>
      <c r="F106" s="153">
        <v>1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8">
        <f t="shared" ref="O106:O118" si="25">SUM(F106/D106)</f>
        <v>0.33333333333333331</v>
      </c>
      <c r="P106" s="148">
        <f t="shared" ref="P106:P118" si="26">SUM(F106,K106)/C106</f>
        <v>0.25</v>
      </c>
      <c r="Q106" s="148">
        <f t="shared" ref="Q106:Q118" si="27">SUM(N106/D106)</f>
        <v>0.33333333333333331</v>
      </c>
      <c r="R106" s="148">
        <f t="shared" si="24"/>
        <v>0.58333333333333326</v>
      </c>
      <c r="T106" s="6"/>
    </row>
    <row r="107" spans="1:22" ht="12.75" customHeight="1">
      <c r="A107" s="5" t="s">
        <v>64</v>
      </c>
      <c r="B107" s="6">
        <v>1</v>
      </c>
      <c r="C107" s="6">
        <v>4</v>
      </c>
      <c r="D107" s="6">
        <v>3</v>
      </c>
      <c r="E107" s="6">
        <v>1</v>
      </c>
      <c r="F107" s="6">
        <v>1</v>
      </c>
      <c r="G107" s="6">
        <v>0</v>
      </c>
      <c r="H107" s="6">
        <v>0</v>
      </c>
      <c r="I107" s="6">
        <v>0</v>
      </c>
      <c r="J107" s="6">
        <v>1</v>
      </c>
      <c r="K107" s="6">
        <v>1</v>
      </c>
      <c r="L107" s="6">
        <v>0</v>
      </c>
      <c r="M107" s="6">
        <v>1</v>
      </c>
      <c r="N107" s="6">
        <v>1</v>
      </c>
      <c r="O107" s="148" t="e">
        <f>SUM(F105/D105)</f>
        <v>#VALUE!</v>
      </c>
      <c r="P107" s="148" t="e">
        <f>SUM(F105,K105)/C105</f>
        <v>#VALUE!</v>
      </c>
      <c r="Q107" s="148" t="e">
        <f>SUM(N105/D105)</f>
        <v>#VALUE!</v>
      </c>
      <c r="R107" s="148" t="e">
        <f t="shared" si="24"/>
        <v>#VALUE!</v>
      </c>
      <c r="T107" s="6"/>
      <c r="U107" s="10"/>
      <c r="V107" s="6"/>
    </row>
    <row r="108" spans="1:22" ht="12.75" customHeight="1">
      <c r="A108" s="5" t="s">
        <v>66</v>
      </c>
      <c r="B108" s="153" t="s">
        <v>43</v>
      </c>
      <c r="C108" s="153" t="s">
        <v>43</v>
      </c>
      <c r="D108" s="153" t="s">
        <v>43</v>
      </c>
      <c r="E108" s="153" t="s">
        <v>43</v>
      </c>
      <c r="F108" s="153" t="s">
        <v>43</v>
      </c>
      <c r="G108" s="14" t="s">
        <v>43</v>
      </c>
      <c r="H108" s="14" t="s">
        <v>43</v>
      </c>
      <c r="I108" s="14" t="s">
        <v>43</v>
      </c>
      <c r="J108" s="14" t="s">
        <v>43</v>
      </c>
      <c r="K108" s="14" t="s">
        <v>43</v>
      </c>
      <c r="L108" s="14" t="s">
        <v>43</v>
      </c>
      <c r="M108" s="14" t="s">
        <v>43</v>
      </c>
      <c r="N108" s="14" t="s">
        <v>43</v>
      </c>
      <c r="O108" s="148" t="e">
        <f>SUM(F108/D108)</f>
        <v>#VALUE!</v>
      </c>
      <c r="P108" s="148" t="e">
        <f t="shared" si="26"/>
        <v>#VALUE!</v>
      </c>
      <c r="Q108" s="148" t="e">
        <f t="shared" si="27"/>
        <v>#VALUE!</v>
      </c>
      <c r="R108" s="148" t="e">
        <f t="shared" si="24"/>
        <v>#VALUE!</v>
      </c>
    </row>
    <row r="109" spans="1:22" ht="12.75" customHeight="1">
      <c r="A109" s="5" t="s">
        <v>67</v>
      </c>
      <c r="B109" s="153">
        <v>1</v>
      </c>
      <c r="C109" s="153">
        <v>4</v>
      </c>
      <c r="D109" s="153">
        <v>4</v>
      </c>
      <c r="E109" s="153">
        <v>0</v>
      </c>
      <c r="F109" s="153">
        <v>2</v>
      </c>
      <c r="G109" s="14">
        <v>1</v>
      </c>
      <c r="H109" s="14">
        <v>0</v>
      </c>
      <c r="I109" s="14">
        <v>0</v>
      </c>
      <c r="J109" s="14">
        <v>2</v>
      </c>
      <c r="K109" s="14">
        <v>0</v>
      </c>
      <c r="L109" s="14">
        <v>0</v>
      </c>
      <c r="M109" s="14">
        <v>0</v>
      </c>
      <c r="N109" s="14">
        <v>3</v>
      </c>
      <c r="O109" s="148">
        <f t="shared" si="25"/>
        <v>0.5</v>
      </c>
      <c r="P109" s="148">
        <f t="shared" si="26"/>
        <v>0.5</v>
      </c>
      <c r="Q109" s="148">
        <f t="shared" si="27"/>
        <v>0.75</v>
      </c>
      <c r="R109" s="148">
        <f t="shared" si="24"/>
        <v>1.25</v>
      </c>
    </row>
    <row r="110" spans="1:22" ht="12.75" customHeight="1">
      <c r="A110" s="5" t="s">
        <v>68</v>
      </c>
      <c r="B110" s="153">
        <v>1</v>
      </c>
      <c r="C110" s="153">
        <v>4</v>
      </c>
      <c r="D110" s="153">
        <v>3</v>
      </c>
      <c r="E110" s="153">
        <v>2</v>
      </c>
      <c r="F110" s="153">
        <v>2</v>
      </c>
      <c r="G110" s="14">
        <v>1</v>
      </c>
      <c r="H110" s="14">
        <v>0</v>
      </c>
      <c r="I110" s="14">
        <v>0</v>
      </c>
      <c r="J110" s="14">
        <v>2</v>
      </c>
      <c r="K110" s="14">
        <v>1</v>
      </c>
      <c r="L110" s="14">
        <v>0</v>
      </c>
      <c r="M110" s="14">
        <v>0</v>
      </c>
      <c r="N110" s="14">
        <v>3</v>
      </c>
      <c r="O110" s="148">
        <f t="shared" si="25"/>
        <v>0.66666666666666663</v>
      </c>
      <c r="P110" s="148">
        <f t="shared" si="26"/>
        <v>0.75</v>
      </c>
      <c r="Q110" s="148">
        <f t="shared" si="27"/>
        <v>1</v>
      </c>
      <c r="R110" s="148">
        <f t="shared" si="24"/>
        <v>1.75</v>
      </c>
    </row>
    <row r="111" spans="1:22" ht="12.75" customHeight="1">
      <c r="A111" s="5" t="s">
        <v>69</v>
      </c>
      <c r="B111" s="153">
        <v>1</v>
      </c>
      <c r="C111" s="153">
        <v>3</v>
      </c>
      <c r="D111" s="153">
        <v>2</v>
      </c>
      <c r="E111" s="153">
        <v>1</v>
      </c>
      <c r="F111" s="153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1</v>
      </c>
      <c r="L111" s="14">
        <v>1</v>
      </c>
      <c r="M111" s="14">
        <v>0</v>
      </c>
      <c r="N111" s="14">
        <v>0</v>
      </c>
      <c r="O111" s="148">
        <f>SUM(F111/D111)</f>
        <v>0</v>
      </c>
      <c r="P111" s="148">
        <f>SUM(F111,K111)/C111</f>
        <v>0.33333333333333331</v>
      </c>
      <c r="Q111" s="148">
        <f>SUM(N111/D111)</f>
        <v>0</v>
      </c>
      <c r="R111" s="148">
        <f t="shared" si="24"/>
        <v>0.33333333333333331</v>
      </c>
    </row>
    <row r="112" spans="1:22" ht="12.75" customHeight="1">
      <c r="A112" s="5" t="s">
        <v>70</v>
      </c>
      <c r="B112" s="153" t="s">
        <v>43</v>
      </c>
      <c r="C112" s="153" t="s">
        <v>43</v>
      </c>
      <c r="D112" s="153" t="s">
        <v>43</v>
      </c>
      <c r="E112" s="153" t="s">
        <v>43</v>
      </c>
      <c r="F112" s="153" t="s">
        <v>43</v>
      </c>
      <c r="G112" s="14" t="s">
        <v>43</v>
      </c>
      <c r="H112" s="14" t="s">
        <v>43</v>
      </c>
      <c r="I112" s="14" t="s">
        <v>43</v>
      </c>
      <c r="J112" s="14" t="s">
        <v>43</v>
      </c>
      <c r="K112" s="14" t="s">
        <v>43</v>
      </c>
      <c r="L112" s="14" t="s">
        <v>43</v>
      </c>
      <c r="M112" s="14" t="s">
        <v>43</v>
      </c>
      <c r="N112" s="14" t="s">
        <v>43</v>
      </c>
      <c r="O112" s="148" t="e">
        <f t="shared" si="25"/>
        <v>#VALUE!</v>
      </c>
      <c r="P112" s="148" t="e">
        <f t="shared" si="26"/>
        <v>#VALUE!</v>
      </c>
      <c r="Q112" s="148" t="e">
        <f t="shared" si="27"/>
        <v>#VALUE!</v>
      </c>
      <c r="R112" s="148" t="e">
        <f t="shared" si="24"/>
        <v>#VALUE!</v>
      </c>
    </row>
    <row r="113" spans="1:18" ht="12.75" customHeight="1">
      <c r="A113" s="5" t="s">
        <v>301</v>
      </c>
      <c r="B113" s="153" t="s">
        <v>43</v>
      </c>
      <c r="C113" s="153" t="s">
        <v>43</v>
      </c>
      <c r="D113" s="153" t="s">
        <v>43</v>
      </c>
      <c r="E113" s="153" t="s">
        <v>43</v>
      </c>
      <c r="F113" s="153" t="s">
        <v>43</v>
      </c>
      <c r="G113" s="14" t="s">
        <v>43</v>
      </c>
      <c r="H113" s="14" t="s">
        <v>43</v>
      </c>
      <c r="I113" s="14" t="s">
        <v>43</v>
      </c>
      <c r="J113" s="14" t="s">
        <v>43</v>
      </c>
      <c r="K113" s="14" t="s">
        <v>43</v>
      </c>
      <c r="L113" s="14" t="s">
        <v>43</v>
      </c>
      <c r="M113" s="14" t="s">
        <v>43</v>
      </c>
      <c r="N113" s="14" t="s">
        <v>43</v>
      </c>
      <c r="O113" s="148" t="e">
        <f t="shared" si="25"/>
        <v>#VALUE!</v>
      </c>
      <c r="P113" s="148" t="e">
        <f t="shared" si="26"/>
        <v>#VALUE!</v>
      </c>
      <c r="Q113" s="148" t="e">
        <f t="shared" si="27"/>
        <v>#VALUE!</v>
      </c>
      <c r="R113" s="148" t="e">
        <f t="shared" si="24"/>
        <v>#VALUE!</v>
      </c>
    </row>
    <row r="114" spans="1:18" ht="12.75" customHeight="1">
      <c r="A114" s="5" t="s">
        <v>71</v>
      </c>
      <c r="B114" s="153">
        <v>1</v>
      </c>
      <c r="C114" s="153">
        <v>4</v>
      </c>
      <c r="D114" s="153">
        <v>4</v>
      </c>
      <c r="E114" s="153">
        <v>1</v>
      </c>
      <c r="F114" s="153">
        <v>1</v>
      </c>
      <c r="G114" s="14">
        <v>0</v>
      </c>
      <c r="H114" s="14">
        <v>1</v>
      </c>
      <c r="I114" s="14">
        <v>0</v>
      </c>
      <c r="J114" s="14">
        <v>1</v>
      </c>
      <c r="K114" s="14">
        <v>0</v>
      </c>
      <c r="L114" s="14">
        <v>2</v>
      </c>
      <c r="M114" s="14">
        <v>0</v>
      </c>
      <c r="N114" s="14">
        <v>3</v>
      </c>
      <c r="O114" s="148">
        <f t="shared" si="25"/>
        <v>0.25</v>
      </c>
      <c r="P114" s="148">
        <f t="shared" si="26"/>
        <v>0.25</v>
      </c>
      <c r="Q114" s="148">
        <f t="shared" si="27"/>
        <v>0.75</v>
      </c>
      <c r="R114" s="148">
        <f t="shared" si="24"/>
        <v>1</v>
      </c>
    </row>
    <row r="115" spans="1:18" ht="12.75" customHeight="1">
      <c r="A115" s="5" t="s">
        <v>72</v>
      </c>
      <c r="B115" s="153" t="s">
        <v>43</v>
      </c>
      <c r="C115" s="153" t="s">
        <v>43</v>
      </c>
      <c r="D115" s="153" t="s">
        <v>43</v>
      </c>
      <c r="E115" s="153" t="s">
        <v>43</v>
      </c>
      <c r="F115" s="153" t="s">
        <v>43</v>
      </c>
      <c r="G115" s="14" t="s">
        <v>43</v>
      </c>
      <c r="H115" s="14" t="s">
        <v>43</v>
      </c>
      <c r="I115" s="14" t="s">
        <v>43</v>
      </c>
      <c r="J115" s="14" t="s">
        <v>43</v>
      </c>
      <c r="K115" s="14" t="s">
        <v>43</v>
      </c>
      <c r="L115" s="14" t="s">
        <v>43</v>
      </c>
      <c r="M115" s="14" t="s">
        <v>43</v>
      </c>
      <c r="N115" s="14" t="s">
        <v>43</v>
      </c>
      <c r="O115" s="148" t="e">
        <f t="shared" si="25"/>
        <v>#VALUE!</v>
      </c>
      <c r="P115" s="148" t="e">
        <f t="shared" si="26"/>
        <v>#VALUE!</v>
      </c>
      <c r="Q115" s="148" t="e">
        <f t="shared" si="27"/>
        <v>#VALUE!</v>
      </c>
      <c r="R115" s="148" t="e">
        <f t="shared" si="24"/>
        <v>#VALUE!</v>
      </c>
    </row>
    <row r="116" spans="1:18" ht="12.75" customHeight="1">
      <c r="A116" s="5" t="s">
        <v>73</v>
      </c>
      <c r="B116" s="153">
        <v>1</v>
      </c>
      <c r="C116" s="153">
        <v>4</v>
      </c>
      <c r="D116" s="153">
        <v>3</v>
      </c>
      <c r="E116" s="153">
        <v>2</v>
      </c>
      <c r="F116" s="153">
        <v>1</v>
      </c>
      <c r="G116" s="14">
        <v>0</v>
      </c>
      <c r="H116" s="14">
        <v>0</v>
      </c>
      <c r="I116" s="14">
        <v>0</v>
      </c>
      <c r="J116" s="14">
        <v>1</v>
      </c>
      <c r="K116" s="14">
        <v>1</v>
      </c>
      <c r="L116" s="14">
        <v>0</v>
      </c>
      <c r="M116" s="14">
        <v>2</v>
      </c>
      <c r="N116" s="14">
        <v>1</v>
      </c>
      <c r="O116" s="148">
        <f t="shared" si="25"/>
        <v>0.33333333333333331</v>
      </c>
      <c r="P116" s="148">
        <f t="shared" si="26"/>
        <v>0.5</v>
      </c>
      <c r="Q116" s="148">
        <f t="shared" si="27"/>
        <v>0.33333333333333331</v>
      </c>
      <c r="R116" s="148">
        <f t="shared" si="24"/>
        <v>0.83333333333333326</v>
      </c>
    </row>
    <row r="117" spans="1:18" ht="12.75" customHeight="1">
      <c r="A117" s="5" t="s">
        <v>74</v>
      </c>
      <c r="B117" s="153">
        <v>1</v>
      </c>
      <c r="C117" s="153">
        <v>4</v>
      </c>
      <c r="D117" s="153">
        <v>4</v>
      </c>
      <c r="E117" s="153">
        <v>0</v>
      </c>
      <c r="F117" s="153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8">
        <f t="shared" si="25"/>
        <v>0</v>
      </c>
      <c r="P117" s="148">
        <f t="shared" si="26"/>
        <v>0</v>
      </c>
      <c r="Q117" s="148">
        <f t="shared" si="27"/>
        <v>0</v>
      </c>
      <c r="R117" s="148">
        <f t="shared" si="24"/>
        <v>0</v>
      </c>
    </row>
    <row r="118" spans="1:18" ht="12.75" customHeight="1">
      <c r="A118" s="9" t="s">
        <v>75</v>
      </c>
      <c r="B118" s="9"/>
      <c r="C118" s="7">
        <f t="shared" ref="C118:N118" si="28">SUM(C104:C117)</f>
        <v>35</v>
      </c>
      <c r="D118" s="7">
        <f t="shared" si="28"/>
        <v>30</v>
      </c>
      <c r="E118" s="7">
        <f t="shared" si="28"/>
        <v>7</v>
      </c>
      <c r="F118" s="7">
        <f t="shared" si="28"/>
        <v>10</v>
      </c>
      <c r="G118" s="7">
        <f t="shared" si="28"/>
        <v>2</v>
      </c>
      <c r="H118" s="7">
        <f t="shared" si="28"/>
        <v>1</v>
      </c>
      <c r="I118" s="7">
        <f t="shared" si="28"/>
        <v>0</v>
      </c>
      <c r="J118" s="7">
        <f t="shared" si="28"/>
        <v>7</v>
      </c>
      <c r="K118" s="7">
        <f t="shared" si="28"/>
        <v>4</v>
      </c>
      <c r="L118" s="7">
        <f t="shared" si="28"/>
        <v>3</v>
      </c>
      <c r="M118" s="7">
        <f t="shared" si="28"/>
        <v>4</v>
      </c>
      <c r="N118" s="7">
        <f t="shared" si="28"/>
        <v>14</v>
      </c>
      <c r="O118" s="162">
        <f t="shared" si="25"/>
        <v>0.33333333333333331</v>
      </c>
      <c r="P118" s="162">
        <f t="shared" si="26"/>
        <v>0.4</v>
      </c>
      <c r="Q118" s="162">
        <f t="shared" si="27"/>
        <v>0.46666666666666667</v>
      </c>
      <c r="R118" s="162">
        <f t="shared" si="24"/>
        <v>0.8666666666666667</v>
      </c>
    </row>
    <row r="119" spans="1:18" ht="12.75" customHeight="1" thickBot="1">
      <c r="O119" s="6"/>
      <c r="P119" s="6"/>
      <c r="Q119" s="6"/>
      <c r="R119" s="6"/>
    </row>
    <row r="120" spans="1:18" ht="12.75" customHeight="1">
      <c r="A120" s="32" t="s">
        <v>121</v>
      </c>
      <c r="B120" s="7" t="s">
        <v>44</v>
      </c>
      <c r="C120" s="7" t="s">
        <v>76</v>
      </c>
      <c r="D120" s="7" t="s">
        <v>77</v>
      </c>
      <c r="E120" s="7" t="s">
        <v>78</v>
      </c>
      <c r="F120" s="7" t="s">
        <v>79</v>
      </c>
      <c r="G120" s="7" t="s">
        <v>80</v>
      </c>
      <c r="H120" s="7" t="s">
        <v>81</v>
      </c>
      <c r="I120" s="7" t="s">
        <v>48</v>
      </c>
      <c r="J120" s="7" t="s">
        <v>47</v>
      </c>
      <c r="K120" s="7" t="s">
        <v>82</v>
      </c>
      <c r="L120" s="7" t="s">
        <v>83</v>
      </c>
      <c r="M120" s="7" t="s">
        <v>53</v>
      </c>
      <c r="N120" s="7" t="s">
        <v>54</v>
      </c>
      <c r="O120" s="7" t="s">
        <v>84</v>
      </c>
      <c r="P120" s="7" t="s">
        <v>85</v>
      </c>
      <c r="Q120" s="7" t="s">
        <v>86</v>
      </c>
      <c r="R120" s="7" t="s">
        <v>87</v>
      </c>
    </row>
    <row r="121" spans="1:18" ht="12.75" customHeight="1">
      <c r="A121" s="5" t="s">
        <v>61</v>
      </c>
      <c r="B121" s="14" t="s">
        <v>43</v>
      </c>
      <c r="C121" s="14" t="s">
        <v>43</v>
      </c>
      <c r="D121" s="14" t="s">
        <v>43</v>
      </c>
      <c r="E121" s="14" t="s">
        <v>43</v>
      </c>
      <c r="F121" s="14" t="s">
        <v>43</v>
      </c>
      <c r="G121" s="17" t="s">
        <v>43</v>
      </c>
      <c r="H121" s="14" t="s">
        <v>43</v>
      </c>
      <c r="I121" s="14" t="s">
        <v>43</v>
      </c>
      <c r="J121" s="14" t="s">
        <v>43</v>
      </c>
      <c r="K121" s="14" t="s">
        <v>43</v>
      </c>
      <c r="L121" s="14" t="s">
        <v>43</v>
      </c>
      <c r="M121" s="14" t="s">
        <v>43</v>
      </c>
      <c r="N121" s="14" t="s">
        <v>43</v>
      </c>
      <c r="O121" s="149" t="e">
        <f t="shared" ref="O121:O130" si="29">SUM(K121/G121)*7</f>
        <v>#VALUE!</v>
      </c>
      <c r="P121" s="149" t="e">
        <f t="shared" ref="P121:P130" si="30">SUM(I121,M121)/G121</f>
        <v>#VALUE!</v>
      </c>
      <c r="Q121" s="148" t="e">
        <f t="shared" ref="Q121:Q130" si="31">SUM(I121/H121)</f>
        <v>#VALUE!</v>
      </c>
      <c r="R121" s="148" t="e">
        <f t="shared" ref="R121:R130" si="32">SUM(N121/M121)</f>
        <v>#VALUE!</v>
      </c>
    </row>
    <row r="122" spans="1:18" ht="12.75" customHeight="1">
      <c r="A122" s="5" t="s">
        <v>63</v>
      </c>
      <c r="B122" s="14" t="s">
        <v>43</v>
      </c>
      <c r="C122" s="14" t="s">
        <v>43</v>
      </c>
      <c r="D122" s="14" t="s">
        <v>43</v>
      </c>
      <c r="E122" s="14" t="s">
        <v>43</v>
      </c>
      <c r="F122" s="14" t="s">
        <v>43</v>
      </c>
      <c r="G122" s="17" t="s">
        <v>43</v>
      </c>
      <c r="H122" s="14" t="s">
        <v>43</v>
      </c>
      <c r="I122" s="14" t="s">
        <v>43</v>
      </c>
      <c r="J122" s="14" t="s">
        <v>43</v>
      </c>
      <c r="K122" s="14" t="s">
        <v>43</v>
      </c>
      <c r="L122" s="14" t="s">
        <v>43</v>
      </c>
      <c r="M122" s="14" t="s">
        <v>43</v>
      </c>
      <c r="N122" s="14" t="s">
        <v>43</v>
      </c>
      <c r="O122" s="149" t="e">
        <f t="shared" si="29"/>
        <v>#VALUE!</v>
      </c>
      <c r="P122" s="149" t="e">
        <f t="shared" si="30"/>
        <v>#VALUE!</v>
      </c>
      <c r="Q122" s="148" t="e">
        <f t="shared" si="31"/>
        <v>#VALUE!</v>
      </c>
      <c r="R122" s="148" t="e">
        <f t="shared" si="32"/>
        <v>#VALUE!</v>
      </c>
    </row>
    <row r="123" spans="1:18" ht="12.75" customHeight="1">
      <c r="A123" s="10" t="s">
        <v>64</v>
      </c>
      <c r="B123" s="14">
        <v>1</v>
      </c>
      <c r="C123" s="14">
        <v>0</v>
      </c>
      <c r="D123" s="14">
        <v>0</v>
      </c>
      <c r="E123" s="14">
        <v>0</v>
      </c>
      <c r="F123" s="14">
        <v>0</v>
      </c>
      <c r="G123" s="17">
        <v>0.3</v>
      </c>
      <c r="H123" s="14">
        <v>2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</v>
      </c>
      <c r="O123" s="149">
        <f t="shared" si="29"/>
        <v>0</v>
      </c>
      <c r="P123" s="149">
        <f t="shared" si="30"/>
        <v>0</v>
      </c>
      <c r="Q123" s="148">
        <f t="shared" si="31"/>
        <v>0</v>
      </c>
      <c r="R123" s="148" t="e">
        <f t="shared" si="32"/>
        <v>#DIV/0!</v>
      </c>
    </row>
    <row r="124" spans="1:18" ht="12.75" customHeight="1">
      <c r="A124" s="5" t="s">
        <v>67</v>
      </c>
      <c r="B124" s="14" t="s">
        <v>43</v>
      </c>
      <c r="C124" s="14" t="s">
        <v>43</v>
      </c>
      <c r="D124" s="14" t="s">
        <v>43</v>
      </c>
      <c r="E124" s="14" t="s">
        <v>43</v>
      </c>
      <c r="F124" s="14" t="s">
        <v>43</v>
      </c>
      <c r="G124" s="17" t="s">
        <v>43</v>
      </c>
      <c r="H124" s="14" t="s">
        <v>43</v>
      </c>
      <c r="I124" s="14" t="s">
        <v>43</v>
      </c>
      <c r="J124" s="14" t="s">
        <v>43</v>
      </c>
      <c r="K124" s="14" t="s">
        <v>43</v>
      </c>
      <c r="L124" s="14" t="s">
        <v>43</v>
      </c>
      <c r="M124" s="14" t="s">
        <v>43</v>
      </c>
      <c r="N124" s="14" t="s">
        <v>43</v>
      </c>
      <c r="O124" s="149" t="e">
        <f t="shared" si="29"/>
        <v>#VALUE!</v>
      </c>
      <c r="P124" s="149" t="e">
        <f t="shared" si="30"/>
        <v>#VALUE!</v>
      </c>
      <c r="Q124" s="148" t="e">
        <f t="shared" si="31"/>
        <v>#VALUE!</v>
      </c>
      <c r="R124" s="148" t="e">
        <f t="shared" si="32"/>
        <v>#VALUE!</v>
      </c>
    </row>
    <row r="125" spans="1:18" ht="12.75" customHeight="1">
      <c r="A125" s="10" t="s">
        <v>68</v>
      </c>
      <c r="B125" s="14" t="s">
        <v>43</v>
      </c>
      <c r="C125" s="14" t="s">
        <v>43</v>
      </c>
      <c r="D125" s="14" t="s">
        <v>43</v>
      </c>
      <c r="E125" s="14" t="s">
        <v>43</v>
      </c>
      <c r="F125" s="14" t="s">
        <v>43</v>
      </c>
      <c r="G125" s="17" t="s">
        <v>43</v>
      </c>
      <c r="H125" s="14" t="s">
        <v>43</v>
      </c>
      <c r="I125" s="14" t="s">
        <v>43</v>
      </c>
      <c r="J125" s="14" t="s">
        <v>43</v>
      </c>
      <c r="K125" s="14" t="s">
        <v>43</v>
      </c>
      <c r="L125" s="14" t="s">
        <v>43</v>
      </c>
      <c r="M125" s="14" t="s">
        <v>43</v>
      </c>
      <c r="N125" s="14" t="s">
        <v>43</v>
      </c>
      <c r="O125" s="149" t="e">
        <f t="shared" si="29"/>
        <v>#VALUE!</v>
      </c>
      <c r="P125" s="149" t="e">
        <f t="shared" si="30"/>
        <v>#VALUE!</v>
      </c>
      <c r="Q125" s="148" t="e">
        <f t="shared" si="31"/>
        <v>#VALUE!</v>
      </c>
      <c r="R125" s="148" t="e">
        <f t="shared" si="32"/>
        <v>#VALUE!</v>
      </c>
    </row>
    <row r="126" spans="1:18" ht="12.75" customHeight="1">
      <c r="A126" s="10" t="s">
        <v>74</v>
      </c>
      <c r="B126" s="14" t="s">
        <v>43</v>
      </c>
      <c r="C126" s="14" t="s">
        <v>43</v>
      </c>
      <c r="D126" s="14" t="s">
        <v>43</v>
      </c>
      <c r="E126" s="14" t="s">
        <v>43</v>
      </c>
      <c r="F126" s="14" t="s">
        <v>43</v>
      </c>
      <c r="G126" s="17" t="s">
        <v>43</v>
      </c>
      <c r="H126" s="14" t="s">
        <v>43</v>
      </c>
      <c r="I126" s="14" t="s">
        <v>43</v>
      </c>
      <c r="J126" s="14" t="s">
        <v>43</v>
      </c>
      <c r="K126" s="14" t="s">
        <v>43</v>
      </c>
      <c r="L126" s="14" t="s">
        <v>43</v>
      </c>
      <c r="M126" s="14" t="s">
        <v>43</v>
      </c>
      <c r="N126" s="14" t="s">
        <v>43</v>
      </c>
      <c r="O126" s="149" t="e">
        <f t="shared" si="29"/>
        <v>#VALUE!</v>
      </c>
      <c r="P126" s="149" t="e">
        <f t="shared" si="30"/>
        <v>#VALUE!</v>
      </c>
      <c r="Q126" s="148" t="e">
        <f t="shared" si="31"/>
        <v>#VALUE!</v>
      </c>
      <c r="R126" s="148" t="e">
        <f t="shared" si="32"/>
        <v>#VALUE!</v>
      </c>
    </row>
    <row r="127" spans="1:18" ht="12.75" customHeight="1">
      <c r="A127" s="10" t="s">
        <v>71</v>
      </c>
      <c r="B127" s="14">
        <v>1</v>
      </c>
      <c r="C127" s="14">
        <v>1</v>
      </c>
      <c r="D127" s="14">
        <v>1</v>
      </c>
      <c r="E127" s="14">
        <v>0</v>
      </c>
      <c r="F127" s="14">
        <v>0</v>
      </c>
      <c r="G127" s="17">
        <v>5.7</v>
      </c>
      <c r="H127" s="14">
        <v>35</v>
      </c>
      <c r="I127" s="14">
        <v>3</v>
      </c>
      <c r="J127" s="14">
        <v>1</v>
      </c>
      <c r="K127" s="14">
        <v>1</v>
      </c>
      <c r="L127" s="14">
        <v>1</v>
      </c>
      <c r="M127" s="14">
        <v>7</v>
      </c>
      <c r="N127" s="14">
        <v>3</v>
      </c>
      <c r="O127" s="149">
        <f t="shared" si="29"/>
        <v>1.2280701754385963</v>
      </c>
      <c r="P127" s="149">
        <f t="shared" si="30"/>
        <v>1.7543859649122806</v>
      </c>
      <c r="Q127" s="148">
        <f t="shared" si="31"/>
        <v>8.5714285714285715E-2</v>
      </c>
      <c r="R127" s="148">
        <f t="shared" si="32"/>
        <v>0.42857142857142855</v>
      </c>
    </row>
    <row r="128" spans="1:18" ht="12.75" customHeight="1">
      <c r="A128" s="5" t="s">
        <v>72</v>
      </c>
      <c r="B128" s="14" t="s">
        <v>43</v>
      </c>
      <c r="C128" s="14" t="s">
        <v>43</v>
      </c>
      <c r="D128" s="14" t="s">
        <v>43</v>
      </c>
      <c r="E128" s="14" t="s">
        <v>43</v>
      </c>
      <c r="F128" s="14" t="s">
        <v>43</v>
      </c>
      <c r="G128" s="17" t="s">
        <v>43</v>
      </c>
      <c r="H128" s="14" t="s">
        <v>43</v>
      </c>
      <c r="I128" s="14" t="s">
        <v>43</v>
      </c>
      <c r="J128" s="14" t="s">
        <v>43</v>
      </c>
      <c r="K128" s="14" t="s">
        <v>43</v>
      </c>
      <c r="L128" s="14" t="s">
        <v>43</v>
      </c>
      <c r="M128" s="14" t="s">
        <v>43</v>
      </c>
      <c r="N128" s="14" t="s">
        <v>43</v>
      </c>
      <c r="O128" s="149" t="e">
        <f t="shared" si="29"/>
        <v>#VALUE!</v>
      </c>
      <c r="P128" s="149" t="e">
        <f t="shared" si="30"/>
        <v>#VALUE!</v>
      </c>
      <c r="Q128" s="148" t="e">
        <f t="shared" si="31"/>
        <v>#VALUE!</v>
      </c>
      <c r="R128" s="148" t="e">
        <f t="shared" si="32"/>
        <v>#VALUE!</v>
      </c>
    </row>
    <row r="129" spans="1:18" ht="12.75" customHeight="1">
      <c r="A129" s="5" t="s">
        <v>73</v>
      </c>
      <c r="B129" s="14">
        <v>1</v>
      </c>
      <c r="C129" s="14">
        <v>0</v>
      </c>
      <c r="D129" s="14">
        <v>0</v>
      </c>
      <c r="E129" s="14">
        <v>0</v>
      </c>
      <c r="F129" s="14">
        <v>0</v>
      </c>
      <c r="G129" s="17">
        <v>1</v>
      </c>
      <c r="H129" s="14">
        <v>4</v>
      </c>
      <c r="I129" s="14">
        <v>0</v>
      </c>
      <c r="J129" s="14">
        <v>0</v>
      </c>
      <c r="K129" s="14">
        <v>0</v>
      </c>
      <c r="L129" s="14">
        <v>0</v>
      </c>
      <c r="M129" s="14">
        <v>1</v>
      </c>
      <c r="N129" s="14">
        <v>1</v>
      </c>
      <c r="O129" s="149">
        <f t="shared" si="29"/>
        <v>0</v>
      </c>
      <c r="P129" s="149">
        <f t="shared" si="30"/>
        <v>1</v>
      </c>
      <c r="Q129" s="148">
        <f t="shared" si="31"/>
        <v>0</v>
      </c>
      <c r="R129" s="148">
        <f t="shared" si="32"/>
        <v>1</v>
      </c>
    </row>
    <row r="130" spans="1:18" ht="12.75" customHeight="1">
      <c r="A130" s="9" t="s">
        <v>75</v>
      </c>
      <c r="B130" s="7"/>
      <c r="C130" s="7">
        <f t="shared" ref="C130:N130" si="33">SUM(C122:C129)</f>
        <v>1</v>
      </c>
      <c r="D130" s="7">
        <f t="shared" si="33"/>
        <v>1</v>
      </c>
      <c r="E130" s="7">
        <f t="shared" si="33"/>
        <v>0</v>
      </c>
      <c r="F130" s="7">
        <f t="shared" si="33"/>
        <v>0</v>
      </c>
      <c r="G130" s="150">
        <f t="shared" si="33"/>
        <v>7</v>
      </c>
      <c r="H130" s="7">
        <f t="shared" si="33"/>
        <v>41</v>
      </c>
      <c r="I130" s="7">
        <f t="shared" si="33"/>
        <v>3</v>
      </c>
      <c r="J130" s="7">
        <f t="shared" si="33"/>
        <v>1</v>
      </c>
      <c r="K130" s="7">
        <f t="shared" si="33"/>
        <v>1</v>
      </c>
      <c r="L130" s="7">
        <f t="shared" si="33"/>
        <v>1</v>
      </c>
      <c r="M130" s="7">
        <f t="shared" si="33"/>
        <v>8</v>
      </c>
      <c r="N130" s="7">
        <f t="shared" si="33"/>
        <v>5</v>
      </c>
      <c r="O130" s="161">
        <f t="shared" si="29"/>
        <v>1</v>
      </c>
      <c r="P130" s="161">
        <f t="shared" si="30"/>
        <v>1.5714285714285714</v>
      </c>
      <c r="Q130" s="162">
        <f t="shared" si="31"/>
        <v>7.3170731707317069E-2</v>
      </c>
      <c r="R130" s="162">
        <f t="shared" si="32"/>
        <v>0.625</v>
      </c>
    </row>
    <row r="133" spans="1:18" ht="12.75" customHeight="1">
      <c r="A133" s="164" t="s">
        <v>442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6"/>
      <c r="M133" s="167"/>
      <c r="N133" s="166"/>
      <c r="O133" s="165"/>
      <c r="P133" s="165"/>
      <c r="Q133" s="166"/>
      <c r="R133" s="166"/>
    </row>
    <row r="134" spans="1:18" ht="12.75" customHeight="1">
      <c r="A134" s="166" t="s">
        <v>0</v>
      </c>
      <c r="B134" s="168" t="s">
        <v>1</v>
      </c>
      <c r="C134" s="168" t="s">
        <v>2</v>
      </c>
      <c r="D134" s="168" t="s">
        <v>3</v>
      </c>
      <c r="E134" s="168" t="s">
        <v>4</v>
      </c>
      <c r="F134" s="168" t="s">
        <v>5</v>
      </c>
      <c r="G134" s="168" t="s">
        <v>6</v>
      </c>
      <c r="H134" s="168" t="s">
        <v>7</v>
      </c>
      <c r="I134" s="169"/>
      <c r="J134" s="168" t="s">
        <v>331</v>
      </c>
      <c r="K134" s="165"/>
      <c r="L134" s="166" t="s">
        <v>297</v>
      </c>
      <c r="M134" s="166"/>
      <c r="N134" s="165"/>
      <c r="O134" s="166"/>
      <c r="P134" s="165"/>
      <c r="Q134" s="165"/>
      <c r="R134" s="165"/>
    </row>
    <row r="135" spans="1:18" ht="12.75" customHeight="1">
      <c r="A135" s="167" t="s">
        <v>21</v>
      </c>
      <c r="B135" s="169">
        <v>2</v>
      </c>
      <c r="C135" s="169">
        <v>0</v>
      </c>
      <c r="D135" s="169">
        <v>0</v>
      </c>
      <c r="E135" s="169">
        <v>0</v>
      </c>
      <c r="F135" s="170">
        <v>0</v>
      </c>
      <c r="G135" s="170">
        <v>1</v>
      </c>
      <c r="H135" s="170">
        <v>0</v>
      </c>
      <c r="I135" s="169"/>
      <c r="J135" s="171">
        <f>SUM(B135:H135)</f>
        <v>3</v>
      </c>
      <c r="K135" s="165"/>
      <c r="L135" s="167" t="s">
        <v>443</v>
      </c>
      <c r="M135" s="166"/>
      <c r="N135" s="165"/>
      <c r="O135" s="166"/>
      <c r="P135" s="165"/>
      <c r="Q135" s="165"/>
      <c r="R135" s="165"/>
    </row>
    <row r="136" spans="1:18" ht="12.75" customHeight="1">
      <c r="A136" s="167" t="s">
        <v>10</v>
      </c>
      <c r="B136" s="169">
        <v>3</v>
      </c>
      <c r="C136" s="169">
        <v>0</v>
      </c>
      <c r="D136" s="169">
        <v>1</v>
      </c>
      <c r="E136" s="169">
        <v>1</v>
      </c>
      <c r="F136" s="170">
        <v>0</v>
      </c>
      <c r="G136" s="170">
        <v>2</v>
      </c>
      <c r="H136" s="170" t="s">
        <v>43</v>
      </c>
      <c r="I136" s="169"/>
      <c r="J136" s="171">
        <f>SUM(B136:H136)</f>
        <v>7</v>
      </c>
      <c r="K136" s="165"/>
      <c r="L136" s="167" t="s">
        <v>444</v>
      </c>
      <c r="M136" s="165"/>
      <c r="N136" s="165"/>
      <c r="O136" s="165"/>
      <c r="P136" s="165"/>
      <c r="Q136" s="165"/>
      <c r="R136" s="165"/>
    </row>
    <row r="137" spans="1:18" ht="12.75" customHeight="1" thickBot="1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</row>
    <row r="138" spans="1:18" ht="12.75" customHeight="1">
      <c r="A138" s="172" t="s">
        <v>120</v>
      </c>
      <c r="B138" s="168" t="s">
        <v>44</v>
      </c>
      <c r="C138" s="168" t="s">
        <v>45</v>
      </c>
      <c r="D138" s="168" t="s">
        <v>46</v>
      </c>
      <c r="E138" s="168" t="s">
        <v>47</v>
      </c>
      <c r="F138" s="168" t="s">
        <v>48</v>
      </c>
      <c r="G138" s="168" t="s">
        <v>49</v>
      </c>
      <c r="H138" s="168" t="s">
        <v>50</v>
      </c>
      <c r="I138" s="168" t="s">
        <v>51</v>
      </c>
      <c r="J138" s="168" t="s">
        <v>52</v>
      </c>
      <c r="K138" s="168" t="s">
        <v>53</v>
      </c>
      <c r="L138" s="168" t="s">
        <v>54</v>
      </c>
      <c r="M138" s="168" t="s">
        <v>55</v>
      </c>
      <c r="N138" s="168" t="s">
        <v>56</v>
      </c>
      <c r="O138" s="168" t="s">
        <v>57</v>
      </c>
      <c r="P138" s="168" t="s">
        <v>58</v>
      </c>
      <c r="Q138" s="168" t="s">
        <v>59</v>
      </c>
      <c r="R138" s="168" t="s">
        <v>60</v>
      </c>
    </row>
    <row r="139" spans="1:18" ht="12.75" customHeight="1">
      <c r="A139" s="165" t="s">
        <v>61</v>
      </c>
      <c r="B139" s="173" t="s">
        <v>43</v>
      </c>
      <c r="C139" s="173" t="s">
        <v>43</v>
      </c>
      <c r="D139" s="173" t="s">
        <v>43</v>
      </c>
      <c r="E139" s="173" t="s">
        <v>43</v>
      </c>
      <c r="F139" s="173" t="s">
        <v>43</v>
      </c>
      <c r="G139" s="174" t="s">
        <v>43</v>
      </c>
      <c r="H139" s="174" t="s">
        <v>43</v>
      </c>
      <c r="I139" s="174" t="s">
        <v>43</v>
      </c>
      <c r="J139" s="174" t="s">
        <v>43</v>
      </c>
      <c r="K139" s="174" t="s">
        <v>43</v>
      </c>
      <c r="L139" s="174" t="s">
        <v>43</v>
      </c>
      <c r="M139" s="174" t="s">
        <v>43</v>
      </c>
      <c r="N139" s="174" t="s">
        <v>43</v>
      </c>
      <c r="O139" s="175" t="e">
        <f>SUM(F139/D139)</f>
        <v>#VALUE!</v>
      </c>
      <c r="P139" s="175" t="e">
        <f>SUM(F139,K139)/C139</f>
        <v>#VALUE!</v>
      </c>
      <c r="Q139" s="175" t="e">
        <f>SUM(N139/D139)</f>
        <v>#VALUE!</v>
      </c>
      <c r="R139" s="175" t="e">
        <f t="shared" ref="R139:R153" si="34">SUM(P139:Q139)</f>
        <v>#VALUE!</v>
      </c>
    </row>
    <row r="140" spans="1:18" ht="12.75" customHeight="1">
      <c r="A140" s="167" t="s">
        <v>62</v>
      </c>
      <c r="B140" s="173">
        <v>1</v>
      </c>
      <c r="C140" s="173">
        <v>3</v>
      </c>
      <c r="D140" s="173">
        <v>0</v>
      </c>
      <c r="E140" s="173">
        <v>0</v>
      </c>
      <c r="F140" s="173">
        <v>0</v>
      </c>
      <c r="G140" s="174">
        <v>0</v>
      </c>
      <c r="H140" s="174">
        <v>0</v>
      </c>
      <c r="I140" s="174">
        <v>0</v>
      </c>
      <c r="J140" s="174">
        <v>1</v>
      </c>
      <c r="K140" s="174">
        <v>2</v>
      </c>
      <c r="L140" s="174">
        <v>0</v>
      </c>
      <c r="M140" s="174">
        <v>0</v>
      </c>
      <c r="N140" s="174">
        <v>0</v>
      </c>
      <c r="O140" s="175" t="e">
        <f t="shared" ref="O140:O153" si="35">SUM(F140/D140)</f>
        <v>#DIV/0!</v>
      </c>
      <c r="P140" s="175">
        <f t="shared" ref="P140:P153" si="36">SUM(F140,K140)/C140</f>
        <v>0.66666666666666663</v>
      </c>
      <c r="Q140" s="175" t="e">
        <f t="shared" ref="Q140:Q153" si="37">SUM(N140/D140)</f>
        <v>#DIV/0!</v>
      </c>
      <c r="R140" s="175" t="e">
        <f t="shared" si="34"/>
        <v>#DIV/0!</v>
      </c>
    </row>
    <row r="141" spans="1:18" ht="12.75" customHeight="1">
      <c r="A141" s="165" t="s">
        <v>63</v>
      </c>
      <c r="B141" s="173" t="s">
        <v>43</v>
      </c>
      <c r="C141" s="173" t="s">
        <v>43</v>
      </c>
      <c r="D141" s="173" t="s">
        <v>43</v>
      </c>
      <c r="E141" s="173" t="s">
        <v>43</v>
      </c>
      <c r="F141" s="173" t="s">
        <v>43</v>
      </c>
      <c r="G141" s="174" t="s">
        <v>43</v>
      </c>
      <c r="H141" s="174" t="s">
        <v>43</v>
      </c>
      <c r="I141" s="174" t="s">
        <v>43</v>
      </c>
      <c r="J141" s="174" t="s">
        <v>43</v>
      </c>
      <c r="K141" s="174" t="s">
        <v>43</v>
      </c>
      <c r="L141" s="174" t="s">
        <v>43</v>
      </c>
      <c r="M141" s="174" t="s">
        <v>43</v>
      </c>
      <c r="N141" s="174" t="s">
        <v>43</v>
      </c>
      <c r="O141" s="175" t="e">
        <f t="shared" si="35"/>
        <v>#VALUE!</v>
      </c>
      <c r="P141" s="175" t="e">
        <f t="shared" si="36"/>
        <v>#VALUE!</v>
      </c>
      <c r="Q141" s="175" t="e">
        <f t="shared" si="37"/>
        <v>#VALUE!</v>
      </c>
      <c r="R141" s="175" t="e">
        <f t="shared" si="34"/>
        <v>#VALUE!</v>
      </c>
    </row>
    <row r="142" spans="1:18" ht="12.75" customHeight="1">
      <c r="A142" s="165" t="s">
        <v>64</v>
      </c>
      <c r="B142" s="173">
        <v>1</v>
      </c>
      <c r="C142" s="173">
        <v>4</v>
      </c>
      <c r="D142" s="173">
        <v>3</v>
      </c>
      <c r="E142" s="173">
        <v>1</v>
      </c>
      <c r="F142" s="173">
        <v>1</v>
      </c>
      <c r="G142" s="174">
        <v>0</v>
      </c>
      <c r="H142" s="174">
        <v>0</v>
      </c>
      <c r="I142" s="174">
        <v>0</v>
      </c>
      <c r="J142" s="174">
        <v>0</v>
      </c>
      <c r="K142" s="174">
        <v>1</v>
      </c>
      <c r="L142" s="174">
        <v>0</v>
      </c>
      <c r="M142" s="174">
        <v>0</v>
      </c>
      <c r="N142" s="174">
        <v>1</v>
      </c>
      <c r="O142" s="175">
        <f t="shared" si="35"/>
        <v>0.33333333333333331</v>
      </c>
      <c r="P142" s="175">
        <f t="shared" si="36"/>
        <v>0.5</v>
      </c>
      <c r="Q142" s="175">
        <f t="shared" si="37"/>
        <v>0.33333333333333331</v>
      </c>
      <c r="R142" s="175">
        <f t="shared" si="34"/>
        <v>0.83333333333333326</v>
      </c>
    </row>
    <row r="143" spans="1:18" ht="12.75" customHeight="1">
      <c r="A143" s="165" t="s">
        <v>66</v>
      </c>
      <c r="B143" s="173">
        <v>1</v>
      </c>
      <c r="C143" s="173">
        <v>3</v>
      </c>
      <c r="D143" s="173">
        <v>2</v>
      </c>
      <c r="E143" s="173">
        <v>0</v>
      </c>
      <c r="F143" s="173">
        <v>0</v>
      </c>
      <c r="G143" s="174">
        <v>0</v>
      </c>
      <c r="H143" s="174">
        <v>0</v>
      </c>
      <c r="I143" s="174">
        <v>0</v>
      </c>
      <c r="J143" s="174">
        <v>1</v>
      </c>
      <c r="K143" s="174">
        <v>0</v>
      </c>
      <c r="L143" s="174">
        <v>0</v>
      </c>
      <c r="M143" s="174">
        <v>0</v>
      </c>
      <c r="N143" s="174">
        <v>0</v>
      </c>
      <c r="O143" s="175">
        <f>SUM(F143/D143)</f>
        <v>0</v>
      </c>
      <c r="P143" s="175">
        <f t="shared" si="36"/>
        <v>0</v>
      </c>
      <c r="Q143" s="175">
        <f t="shared" si="37"/>
        <v>0</v>
      </c>
      <c r="R143" s="175">
        <f t="shared" si="34"/>
        <v>0</v>
      </c>
    </row>
    <row r="144" spans="1:18" ht="12.75" customHeight="1">
      <c r="A144" s="165" t="s">
        <v>67</v>
      </c>
      <c r="B144" s="173">
        <v>1</v>
      </c>
      <c r="C144" s="173">
        <v>3</v>
      </c>
      <c r="D144" s="173">
        <v>2</v>
      </c>
      <c r="E144" s="173">
        <v>0</v>
      </c>
      <c r="F144" s="173">
        <v>1</v>
      </c>
      <c r="G144" s="174">
        <v>0</v>
      </c>
      <c r="H144" s="174">
        <v>0</v>
      </c>
      <c r="I144" s="174">
        <v>0</v>
      </c>
      <c r="J144" s="174">
        <v>0</v>
      </c>
      <c r="K144" s="174">
        <v>0</v>
      </c>
      <c r="L144" s="174">
        <v>0</v>
      </c>
      <c r="M144" s="174">
        <v>0</v>
      </c>
      <c r="N144" s="174">
        <v>1</v>
      </c>
      <c r="O144" s="175">
        <f t="shared" si="35"/>
        <v>0.5</v>
      </c>
      <c r="P144" s="175">
        <f t="shared" si="36"/>
        <v>0.33333333333333331</v>
      </c>
      <c r="Q144" s="175">
        <f t="shared" si="37"/>
        <v>0.5</v>
      </c>
      <c r="R144" s="175">
        <f t="shared" si="34"/>
        <v>0.83333333333333326</v>
      </c>
    </row>
    <row r="145" spans="1:18" ht="12.75" customHeight="1">
      <c r="A145" s="165" t="s">
        <v>68</v>
      </c>
      <c r="B145" s="173">
        <v>1</v>
      </c>
      <c r="C145" s="173">
        <v>3</v>
      </c>
      <c r="D145" s="173">
        <v>3</v>
      </c>
      <c r="E145" s="173">
        <v>2</v>
      </c>
      <c r="F145" s="173">
        <v>2</v>
      </c>
      <c r="G145" s="174">
        <v>0</v>
      </c>
      <c r="H145" s="174">
        <v>0</v>
      </c>
      <c r="I145" s="174">
        <v>0</v>
      </c>
      <c r="J145" s="174">
        <v>2</v>
      </c>
      <c r="K145" s="174">
        <v>0</v>
      </c>
      <c r="L145" s="174">
        <v>0</v>
      </c>
      <c r="M145" s="174">
        <v>0</v>
      </c>
      <c r="N145" s="174">
        <v>2</v>
      </c>
      <c r="O145" s="175">
        <f t="shared" si="35"/>
        <v>0.66666666666666663</v>
      </c>
      <c r="P145" s="175">
        <f t="shared" si="36"/>
        <v>0.66666666666666663</v>
      </c>
      <c r="Q145" s="175">
        <f t="shared" si="37"/>
        <v>0.66666666666666663</v>
      </c>
      <c r="R145" s="175">
        <f t="shared" si="34"/>
        <v>1.3333333333333333</v>
      </c>
    </row>
    <row r="146" spans="1:18" ht="12.75" customHeight="1">
      <c r="A146" s="165" t="s">
        <v>69</v>
      </c>
      <c r="B146" s="173">
        <v>1</v>
      </c>
      <c r="C146" s="173">
        <v>3</v>
      </c>
      <c r="D146" s="173">
        <v>2</v>
      </c>
      <c r="E146" s="173">
        <v>1</v>
      </c>
      <c r="F146" s="173">
        <v>1</v>
      </c>
      <c r="G146" s="174">
        <v>0</v>
      </c>
      <c r="H146" s="174">
        <v>0</v>
      </c>
      <c r="I146" s="174">
        <v>0</v>
      </c>
      <c r="J146" s="174">
        <v>0</v>
      </c>
      <c r="K146" s="174">
        <v>1</v>
      </c>
      <c r="L146" s="174">
        <v>1</v>
      </c>
      <c r="M146" s="174">
        <v>1</v>
      </c>
      <c r="N146" s="174">
        <v>1</v>
      </c>
      <c r="O146" s="175">
        <f>SUM(F146/D146)</f>
        <v>0.5</v>
      </c>
      <c r="P146" s="175">
        <f>SUM(F146,K146)/C146</f>
        <v>0.66666666666666663</v>
      </c>
      <c r="Q146" s="175">
        <f>SUM(N146/D146)</f>
        <v>0.5</v>
      </c>
      <c r="R146" s="175">
        <f t="shared" si="34"/>
        <v>1.1666666666666665</v>
      </c>
    </row>
    <row r="147" spans="1:18" ht="12.75" customHeight="1">
      <c r="A147" s="165" t="s">
        <v>70</v>
      </c>
      <c r="B147" s="173" t="s">
        <v>43</v>
      </c>
      <c r="C147" s="173" t="s">
        <v>43</v>
      </c>
      <c r="D147" s="173" t="s">
        <v>43</v>
      </c>
      <c r="E147" s="173" t="s">
        <v>43</v>
      </c>
      <c r="F147" s="173" t="s">
        <v>43</v>
      </c>
      <c r="G147" s="174" t="s">
        <v>43</v>
      </c>
      <c r="H147" s="174" t="s">
        <v>43</v>
      </c>
      <c r="I147" s="174" t="s">
        <v>43</v>
      </c>
      <c r="J147" s="174" t="s">
        <v>43</v>
      </c>
      <c r="K147" s="174" t="s">
        <v>43</v>
      </c>
      <c r="L147" s="174" t="s">
        <v>43</v>
      </c>
      <c r="M147" s="174" t="s">
        <v>43</v>
      </c>
      <c r="N147" s="174" t="s">
        <v>43</v>
      </c>
      <c r="O147" s="175" t="e">
        <f t="shared" si="35"/>
        <v>#VALUE!</v>
      </c>
      <c r="P147" s="175" t="e">
        <f t="shared" si="36"/>
        <v>#VALUE!</v>
      </c>
      <c r="Q147" s="175" t="e">
        <f t="shared" si="37"/>
        <v>#VALUE!</v>
      </c>
      <c r="R147" s="175" t="e">
        <f t="shared" si="34"/>
        <v>#VALUE!</v>
      </c>
    </row>
    <row r="148" spans="1:18" ht="12.75" customHeight="1">
      <c r="A148" s="165" t="s">
        <v>301</v>
      </c>
      <c r="B148" s="173">
        <v>1</v>
      </c>
      <c r="C148" s="173">
        <v>3</v>
      </c>
      <c r="D148" s="173">
        <v>3</v>
      </c>
      <c r="E148" s="173">
        <v>0</v>
      </c>
      <c r="F148" s="173">
        <v>0</v>
      </c>
      <c r="G148" s="174">
        <v>0</v>
      </c>
      <c r="H148" s="174">
        <v>0</v>
      </c>
      <c r="I148" s="174">
        <v>0</v>
      </c>
      <c r="J148" s="174">
        <v>0</v>
      </c>
      <c r="K148" s="174">
        <v>0</v>
      </c>
      <c r="L148" s="174">
        <v>1</v>
      </c>
      <c r="M148" s="174">
        <v>0</v>
      </c>
      <c r="N148" s="174">
        <v>0</v>
      </c>
      <c r="O148" s="175">
        <f t="shared" si="35"/>
        <v>0</v>
      </c>
      <c r="P148" s="175">
        <f t="shared" si="36"/>
        <v>0</v>
      </c>
      <c r="Q148" s="175">
        <f t="shared" si="37"/>
        <v>0</v>
      </c>
      <c r="R148" s="175">
        <f t="shared" si="34"/>
        <v>0</v>
      </c>
    </row>
    <row r="149" spans="1:18" ht="12.75" customHeight="1">
      <c r="A149" s="165" t="s">
        <v>71</v>
      </c>
      <c r="B149" s="173" t="s">
        <v>43</v>
      </c>
      <c r="C149" s="173" t="s">
        <v>43</v>
      </c>
      <c r="D149" s="173" t="s">
        <v>43</v>
      </c>
      <c r="E149" s="173" t="s">
        <v>43</v>
      </c>
      <c r="F149" s="173" t="s">
        <v>43</v>
      </c>
      <c r="G149" s="174" t="s">
        <v>43</v>
      </c>
      <c r="H149" s="174" t="s">
        <v>43</v>
      </c>
      <c r="I149" s="174" t="s">
        <v>43</v>
      </c>
      <c r="J149" s="174" t="s">
        <v>43</v>
      </c>
      <c r="K149" s="174" t="s">
        <v>43</v>
      </c>
      <c r="L149" s="174" t="s">
        <v>43</v>
      </c>
      <c r="M149" s="174" t="s">
        <v>43</v>
      </c>
      <c r="N149" s="174" t="s">
        <v>43</v>
      </c>
      <c r="O149" s="175" t="e">
        <f t="shared" si="35"/>
        <v>#VALUE!</v>
      </c>
      <c r="P149" s="175" t="e">
        <f t="shared" si="36"/>
        <v>#VALUE!</v>
      </c>
      <c r="Q149" s="175" t="e">
        <f t="shared" si="37"/>
        <v>#VALUE!</v>
      </c>
      <c r="R149" s="175" t="e">
        <f t="shared" si="34"/>
        <v>#VALUE!</v>
      </c>
    </row>
    <row r="150" spans="1:18" ht="12.75" customHeight="1">
      <c r="A150" s="165" t="s">
        <v>72</v>
      </c>
      <c r="B150" s="173">
        <v>1</v>
      </c>
      <c r="C150" s="173">
        <v>3</v>
      </c>
      <c r="D150" s="173">
        <v>3</v>
      </c>
      <c r="E150" s="173">
        <v>2</v>
      </c>
      <c r="F150" s="173">
        <v>2</v>
      </c>
      <c r="G150" s="174">
        <v>0</v>
      </c>
      <c r="H150" s="174">
        <v>0</v>
      </c>
      <c r="I150" s="174">
        <v>0</v>
      </c>
      <c r="J150" s="174">
        <v>0</v>
      </c>
      <c r="K150" s="174">
        <v>0</v>
      </c>
      <c r="L150" s="174">
        <v>0</v>
      </c>
      <c r="M150" s="174">
        <v>0</v>
      </c>
      <c r="N150" s="174">
        <v>2</v>
      </c>
      <c r="O150" s="175">
        <f t="shared" si="35"/>
        <v>0.66666666666666663</v>
      </c>
      <c r="P150" s="175">
        <f t="shared" si="36"/>
        <v>0.66666666666666663</v>
      </c>
      <c r="Q150" s="175">
        <f t="shared" si="37"/>
        <v>0.66666666666666663</v>
      </c>
      <c r="R150" s="175">
        <f t="shared" si="34"/>
        <v>1.3333333333333333</v>
      </c>
    </row>
    <row r="151" spans="1:18" ht="12.75" customHeight="1">
      <c r="A151" s="165" t="s">
        <v>73</v>
      </c>
      <c r="B151" s="173">
        <v>1</v>
      </c>
      <c r="C151" s="173">
        <v>4</v>
      </c>
      <c r="D151" s="173">
        <v>3</v>
      </c>
      <c r="E151" s="173">
        <v>1</v>
      </c>
      <c r="F151" s="173">
        <v>1</v>
      </c>
      <c r="G151" s="174">
        <v>0</v>
      </c>
      <c r="H151" s="174">
        <v>0</v>
      </c>
      <c r="I151" s="174">
        <v>0</v>
      </c>
      <c r="J151" s="174">
        <v>3</v>
      </c>
      <c r="K151" s="174">
        <v>1</v>
      </c>
      <c r="L151" s="174">
        <v>0</v>
      </c>
      <c r="M151" s="174">
        <v>0</v>
      </c>
      <c r="N151" s="174">
        <v>1</v>
      </c>
      <c r="O151" s="175">
        <f t="shared" si="35"/>
        <v>0.33333333333333331</v>
      </c>
      <c r="P151" s="175">
        <f t="shared" si="36"/>
        <v>0.5</v>
      </c>
      <c r="Q151" s="175">
        <f t="shared" si="37"/>
        <v>0.33333333333333331</v>
      </c>
      <c r="R151" s="175">
        <f t="shared" si="34"/>
        <v>0.83333333333333326</v>
      </c>
    </row>
    <row r="152" spans="1:18" ht="12.75" customHeight="1">
      <c r="A152" s="165" t="s">
        <v>74</v>
      </c>
      <c r="B152" s="173">
        <v>1</v>
      </c>
      <c r="C152" s="173">
        <v>3</v>
      </c>
      <c r="D152" s="173">
        <v>2</v>
      </c>
      <c r="E152" s="173">
        <v>0</v>
      </c>
      <c r="F152" s="173">
        <v>0</v>
      </c>
      <c r="G152" s="174">
        <v>0</v>
      </c>
      <c r="H152" s="174">
        <v>0</v>
      </c>
      <c r="I152" s="174">
        <v>0</v>
      </c>
      <c r="J152" s="174">
        <v>0</v>
      </c>
      <c r="K152" s="174">
        <v>1</v>
      </c>
      <c r="L152" s="174">
        <v>0</v>
      </c>
      <c r="M152" s="174">
        <v>0</v>
      </c>
      <c r="N152" s="174">
        <v>0</v>
      </c>
      <c r="O152" s="175">
        <f t="shared" si="35"/>
        <v>0</v>
      </c>
      <c r="P152" s="175">
        <f t="shared" si="36"/>
        <v>0.33333333333333331</v>
      </c>
      <c r="Q152" s="175">
        <f t="shared" si="37"/>
        <v>0</v>
      </c>
      <c r="R152" s="175">
        <f t="shared" si="34"/>
        <v>0.33333333333333331</v>
      </c>
    </row>
    <row r="153" spans="1:18" ht="12.75" customHeight="1">
      <c r="A153" s="166" t="s">
        <v>75</v>
      </c>
      <c r="B153" s="166"/>
      <c r="C153" s="168">
        <f t="shared" ref="C153:N153" si="38">SUM(C139:C152)</f>
        <v>32</v>
      </c>
      <c r="D153" s="168">
        <f t="shared" si="38"/>
        <v>23</v>
      </c>
      <c r="E153" s="168">
        <f t="shared" si="38"/>
        <v>7</v>
      </c>
      <c r="F153" s="168">
        <f t="shared" si="38"/>
        <v>8</v>
      </c>
      <c r="G153" s="168">
        <f t="shared" si="38"/>
        <v>0</v>
      </c>
      <c r="H153" s="168">
        <f t="shared" si="38"/>
        <v>0</v>
      </c>
      <c r="I153" s="168">
        <f t="shared" si="38"/>
        <v>0</v>
      </c>
      <c r="J153" s="168">
        <f t="shared" si="38"/>
        <v>7</v>
      </c>
      <c r="K153" s="168">
        <f t="shared" si="38"/>
        <v>6</v>
      </c>
      <c r="L153" s="168">
        <f t="shared" si="38"/>
        <v>2</v>
      </c>
      <c r="M153" s="168">
        <f t="shared" si="38"/>
        <v>1</v>
      </c>
      <c r="N153" s="168">
        <f t="shared" si="38"/>
        <v>8</v>
      </c>
      <c r="O153" s="176">
        <f t="shared" si="35"/>
        <v>0.34782608695652173</v>
      </c>
      <c r="P153" s="176">
        <f t="shared" si="36"/>
        <v>0.4375</v>
      </c>
      <c r="Q153" s="176">
        <f t="shared" si="37"/>
        <v>0.34782608695652173</v>
      </c>
      <c r="R153" s="176">
        <f t="shared" si="34"/>
        <v>0.78532608695652173</v>
      </c>
    </row>
    <row r="154" spans="1:18" ht="12.75" customHeight="1" thickBot="1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9"/>
      <c r="P154" s="169"/>
      <c r="Q154" s="169"/>
      <c r="R154" s="169"/>
    </row>
    <row r="155" spans="1:18" ht="12.75" customHeight="1">
      <c r="A155" s="172" t="s">
        <v>121</v>
      </c>
      <c r="B155" s="168" t="s">
        <v>44</v>
      </c>
      <c r="C155" s="168" t="s">
        <v>76</v>
      </c>
      <c r="D155" s="168" t="s">
        <v>77</v>
      </c>
      <c r="E155" s="168" t="s">
        <v>78</v>
      </c>
      <c r="F155" s="168" t="s">
        <v>79</v>
      </c>
      <c r="G155" s="168" t="s">
        <v>80</v>
      </c>
      <c r="H155" s="168" t="s">
        <v>81</v>
      </c>
      <c r="I155" s="168" t="s">
        <v>48</v>
      </c>
      <c r="J155" s="168" t="s">
        <v>47</v>
      </c>
      <c r="K155" s="168" t="s">
        <v>82</v>
      </c>
      <c r="L155" s="168" t="s">
        <v>83</v>
      </c>
      <c r="M155" s="168" t="s">
        <v>53</v>
      </c>
      <c r="N155" s="168" t="s">
        <v>54</v>
      </c>
      <c r="O155" s="168" t="s">
        <v>84</v>
      </c>
      <c r="P155" s="168" t="s">
        <v>85</v>
      </c>
      <c r="Q155" s="168" t="s">
        <v>86</v>
      </c>
      <c r="R155" s="168" t="s">
        <v>87</v>
      </c>
    </row>
    <row r="156" spans="1:18" ht="12.75" customHeight="1">
      <c r="A156" s="165" t="s">
        <v>61</v>
      </c>
      <c r="B156" s="174" t="s">
        <v>43</v>
      </c>
      <c r="C156" s="174" t="s">
        <v>43</v>
      </c>
      <c r="D156" s="174" t="s">
        <v>43</v>
      </c>
      <c r="E156" s="174" t="s">
        <v>43</v>
      </c>
      <c r="F156" s="174" t="s">
        <v>43</v>
      </c>
      <c r="G156" s="177" t="s">
        <v>43</v>
      </c>
      <c r="H156" s="174" t="s">
        <v>43</v>
      </c>
      <c r="I156" s="174" t="s">
        <v>43</v>
      </c>
      <c r="J156" s="174" t="s">
        <v>43</v>
      </c>
      <c r="K156" s="174" t="s">
        <v>43</v>
      </c>
      <c r="L156" s="174" t="s">
        <v>43</v>
      </c>
      <c r="M156" s="174" t="s">
        <v>43</v>
      </c>
      <c r="N156" s="174" t="s">
        <v>43</v>
      </c>
      <c r="O156" s="178" t="e">
        <f t="shared" ref="O156:O165" si="39">SUM(K156/G156)*7</f>
        <v>#VALUE!</v>
      </c>
      <c r="P156" s="178" t="e">
        <f t="shared" ref="P156:P165" si="40">SUM(I156,M156)/G156</f>
        <v>#VALUE!</v>
      </c>
      <c r="Q156" s="175" t="e">
        <f t="shared" ref="Q156:Q165" si="41">SUM(I156/H156)</f>
        <v>#VALUE!</v>
      </c>
      <c r="R156" s="175" t="e">
        <f t="shared" ref="R156:R165" si="42">SUM(N156/M156)</f>
        <v>#VALUE!</v>
      </c>
    </row>
    <row r="157" spans="1:18" ht="12.75" customHeight="1">
      <c r="A157" s="165" t="s">
        <v>63</v>
      </c>
      <c r="B157" s="174" t="s">
        <v>43</v>
      </c>
      <c r="C157" s="174" t="s">
        <v>43</v>
      </c>
      <c r="D157" s="174" t="s">
        <v>43</v>
      </c>
      <c r="E157" s="174" t="s">
        <v>43</v>
      </c>
      <c r="F157" s="174" t="s">
        <v>43</v>
      </c>
      <c r="G157" s="177" t="s">
        <v>43</v>
      </c>
      <c r="H157" s="174" t="s">
        <v>43</v>
      </c>
      <c r="I157" s="174" t="s">
        <v>43</v>
      </c>
      <c r="J157" s="174" t="s">
        <v>43</v>
      </c>
      <c r="K157" s="174" t="s">
        <v>43</v>
      </c>
      <c r="L157" s="174" t="s">
        <v>43</v>
      </c>
      <c r="M157" s="174" t="s">
        <v>43</v>
      </c>
      <c r="N157" s="174" t="s">
        <v>43</v>
      </c>
      <c r="O157" s="178" t="e">
        <f t="shared" si="39"/>
        <v>#VALUE!</v>
      </c>
      <c r="P157" s="178" t="e">
        <f t="shared" si="40"/>
        <v>#VALUE!</v>
      </c>
      <c r="Q157" s="175" t="e">
        <f t="shared" si="41"/>
        <v>#VALUE!</v>
      </c>
      <c r="R157" s="175" t="e">
        <f t="shared" si="42"/>
        <v>#VALUE!</v>
      </c>
    </row>
    <row r="158" spans="1:18" ht="12.75" customHeight="1">
      <c r="A158" s="167" t="s">
        <v>64</v>
      </c>
      <c r="B158" s="174" t="s">
        <v>43</v>
      </c>
      <c r="C158" s="174" t="s">
        <v>43</v>
      </c>
      <c r="D158" s="174" t="s">
        <v>43</v>
      </c>
      <c r="E158" s="174" t="s">
        <v>43</v>
      </c>
      <c r="F158" s="174" t="s">
        <v>43</v>
      </c>
      <c r="G158" s="177" t="s">
        <v>43</v>
      </c>
      <c r="H158" s="174" t="s">
        <v>43</v>
      </c>
      <c r="I158" s="174" t="s">
        <v>43</v>
      </c>
      <c r="J158" s="174" t="s">
        <v>43</v>
      </c>
      <c r="K158" s="174" t="s">
        <v>43</v>
      </c>
      <c r="L158" s="174" t="s">
        <v>43</v>
      </c>
      <c r="M158" s="174" t="s">
        <v>43</v>
      </c>
      <c r="N158" s="174" t="s">
        <v>43</v>
      </c>
      <c r="O158" s="178" t="e">
        <f t="shared" si="39"/>
        <v>#VALUE!</v>
      </c>
      <c r="P158" s="178" t="e">
        <f t="shared" si="40"/>
        <v>#VALUE!</v>
      </c>
      <c r="Q158" s="175" t="e">
        <f t="shared" si="41"/>
        <v>#VALUE!</v>
      </c>
      <c r="R158" s="175" t="e">
        <f t="shared" si="42"/>
        <v>#VALUE!</v>
      </c>
    </row>
    <row r="159" spans="1:18" ht="12.75" customHeight="1">
      <c r="A159" s="165" t="s">
        <v>67</v>
      </c>
      <c r="B159" s="174">
        <v>1</v>
      </c>
      <c r="C159" s="174">
        <v>1</v>
      </c>
      <c r="D159" s="174">
        <v>1</v>
      </c>
      <c r="E159" s="174">
        <v>0</v>
      </c>
      <c r="F159" s="174">
        <v>0</v>
      </c>
      <c r="G159" s="177">
        <v>7</v>
      </c>
      <c r="H159" s="174">
        <v>27</v>
      </c>
      <c r="I159" s="174">
        <v>5</v>
      </c>
      <c r="J159" s="174">
        <v>3</v>
      </c>
      <c r="K159" s="174">
        <v>3</v>
      </c>
      <c r="L159" s="174">
        <v>0</v>
      </c>
      <c r="M159" s="174">
        <v>1</v>
      </c>
      <c r="N159" s="174">
        <v>6</v>
      </c>
      <c r="O159" s="178">
        <f t="shared" si="39"/>
        <v>3</v>
      </c>
      <c r="P159" s="178">
        <f t="shared" si="40"/>
        <v>0.8571428571428571</v>
      </c>
      <c r="Q159" s="175">
        <f t="shared" si="41"/>
        <v>0.18518518518518517</v>
      </c>
      <c r="R159" s="175">
        <f t="shared" si="42"/>
        <v>6</v>
      </c>
    </row>
    <row r="160" spans="1:18" ht="12.75" customHeight="1">
      <c r="A160" s="167" t="s">
        <v>68</v>
      </c>
      <c r="B160" s="174" t="s">
        <v>43</v>
      </c>
      <c r="C160" s="174" t="s">
        <v>43</v>
      </c>
      <c r="D160" s="174" t="s">
        <v>43</v>
      </c>
      <c r="E160" s="174" t="s">
        <v>43</v>
      </c>
      <c r="F160" s="174" t="s">
        <v>43</v>
      </c>
      <c r="G160" s="177" t="s">
        <v>43</v>
      </c>
      <c r="H160" s="174" t="s">
        <v>43</v>
      </c>
      <c r="I160" s="174" t="s">
        <v>43</v>
      </c>
      <c r="J160" s="174" t="s">
        <v>43</v>
      </c>
      <c r="K160" s="174" t="s">
        <v>43</v>
      </c>
      <c r="L160" s="174" t="s">
        <v>43</v>
      </c>
      <c r="M160" s="174" t="s">
        <v>43</v>
      </c>
      <c r="N160" s="174" t="s">
        <v>43</v>
      </c>
      <c r="O160" s="178" t="e">
        <f t="shared" si="39"/>
        <v>#VALUE!</v>
      </c>
      <c r="P160" s="178" t="e">
        <f t="shared" si="40"/>
        <v>#VALUE!</v>
      </c>
      <c r="Q160" s="175" t="e">
        <f t="shared" si="41"/>
        <v>#VALUE!</v>
      </c>
      <c r="R160" s="175" t="e">
        <f t="shared" si="42"/>
        <v>#VALUE!</v>
      </c>
    </row>
    <row r="161" spans="1:18" ht="12.75" customHeight="1">
      <c r="A161" s="167" t="s">
        <v>74</v>
      </c>
      <c r="B161" s="174" t="s">
        <v>43</v>
      </c>
      <c r="C161" s="174" t="s">
        <v>43</v>
      </c>
      <c r="D161" s="174" t="s">
        <v>43</v>
      </c>
      <c r="E161" s="174" t="s">
        <v>43</v>
      </c>
      <c r="F161" s="174" t="s">
        <v>43</v>
      </c>
      <c r="G161" s="177" t="s">
        <v>43</v>
      </c>
      <c r="H161" s="174" t="s">
        <v>43</v>
      </c>
      <c r="I161" s="174" t="s">
        <v>43</v>
      </c>
      <c r="J161" s="174" t="s">
        <v>43</v>
      </c>
      <c r="K161" s="174" t="s">
        <v>43</v>
      </c>
      <c r="L161" s="174" t="s">
        <v>43</v>
      </c>
      <c r="M161" s="174" t="s">
        <v>43</v>
      </c>
      <c r="N161" s="174" t="s">
        <v>43</v>
      </c>
      <c r="O161" s="178" t="e">
        <f t="shared" si="39"/>
        <v>#VALUE!</v>
      </c>
      <c r="P161" s="178" t="e">
        <f t="shared" si="40"/>
        <v>#VALUE!</v>
      </c>
      <c r="Q161" s="175" t="e">
        <f t="shared" si="41"/>
        <v>#VALUE!</v>
      </c>
      <c r="R161" s="175" t="e">
        <f t="shared" si="42"/>
        <v>#VALUE!</v>
      </c>
    </row>
    <row r="162" spans="1:18" ht="12.75" customHeight="1">
      <c r="A162" s="167" t="s">
        <v>71</v>
      </c>
      <c r="B162" s="174" t="s">
        <v>43</v>
      </c>
      <c r="C162" s="174" t="s">
        <v>43</v>
      </c>
      <c r="D162" s="174" t="s">
        <v>43</v>
      </c>
      <c r="E162" s="174" t="s">
        <v>43</v>
      </c>
      <c r="F162" s="174" t="s">
        <v>43</v>
      </c>
      <c r="G162" s="177" t="s">
        <v>43</v>
      </c>
      <c r="H162" s="174" t="s">
        <v>43</v>
      </c>
      <c r="I162" s="174" t="s">
        <v>43</v>
      </c>
      <c r="J162" s="174" t="s">
        <v>43</v>
      </c>
      <c r="K162" s="174" t="s">
        <v>43</v>
      </c>
      <c r="L162" s="174" t="s">
        <v>43</v>
      </c>
      <c r="M162" s="174" t="s">
        <v>43</v>
      </c>
      <c r="N162" s="174" t="s">
        <v>43</v>
      </c>
      <c r="O162" s="178" t="e">
        <f t="shared" si="39"/>
        <v>#VALUE!</v>
      </c>
      <c r="P162" s="178" t="e">
        <f t="shared" si="40"/>
        <v>#VALUE!</v>
      </c>
      <c r="Q162" s="175" t="e">
        <f t="shared" si="41"/>
        <v>#VALUE!</v>
      </c>
      <c r="R162" s="175" t="e">
        <f t="shared" si="42"/>
        <v>#VALUE!</v>
      </c>
    </row>
    <row r="163" spans="1:18" ht="12.75" customHeight="1">
      <c r="A163" s="165" t="s">
        <v>72</v>
      </c>
      <c r="B163" s="174" t="s">
        <v>43</v>
      </c>
      <c r="C163" s="174" t="s">
        <v>43</v>
      </c>
      <c r="D163" s="174" t="s">
        <v>43</v>
      </c>
      <c r="E163" s="174" t="s">
        <v>43</v>
      </c>
      <c r="F163" s="174" t="s">
        <v>43</v>
      </c>
      <c r="G163" s="177" t="s">
        <v>43</v>
      </c>
      <c r="H163" s="174" t="s">
        <v>43</v>
      </c>
      <c r="I163" s="174" t="s">
        <v>43</v>
      </c>
      <c r="J163" s="174" t="s">
        <v>43</v>
      </c>
      <c r="K163" s="174" t="s">
        <v>43</v>
      </c>
      <c r="L163" s="174" t="s">
        <v>43</v>
      </c>
      <c r="M163" s="174" t="s">
        <v>43</v>
      </c>
      <c r="N163" s="174" t="s">
        <v>43</v>
      </c>
      <c r="O163" s="178" t="e">
        <f t="shared" si="39"/>
        <v>#VALUE!</v>
      </c>
      <c r="P163" s="178" t="e">
        <f t="shared" si="40"/>
        <v>#VALUE!</v>
      </c>
      <c r="Q163" s="175" t="e">
        <f t="shared" si="41"/>
        <v>#VALUE!</v>
      </c>
      <c r="R163" s="175" t="e">
        <f t="shared" si="42"/>
        <v>#VALUE!</v>
      </c>
    </row>
    <row r="164" spans="1:18" ht="12.75" customHeight="1">
      <c r="A164" s="165" t="s">
        <v>73</v>
      </c>
      <c r="B164" s="174" t="s">
        <v>43</v>
      </c>
      <c r="C164" s="174" t="s">
        <v>43</v>
      </c>
      <c r="D164" s="174" t="s">
        <v>43</v>
      </c>
      <c r="E164" s="174" t="s">
        <v>43</v>
      </c>
      <c r="F164" s="174" t="s">
        <v>43</v>
      </c>
      <c r="G164" s="177" t="s">
        <v>43</v>
      </c>
      <c r="H164" s="174" t="s">
        <v>43</v>
      </c>
      <c r="I164" s="174" t="s">
        <v>43</v>
      </c>
      <c r="J164" s="174" t="s">
        <v>43</v>
      </c>
      <c r="K164" s="174" t="s">
        <v>43</v>
      </c>
      <c r="L164" s="174" t="s">
        <v>43</v>
      </c>
      <c r="M164" s="174" t="s">
        <v>43</v>
      </c>
      <c r="N164" s="174" t="s">
        <v>43</v>
      </c>
      <c r="O164" s="178" t="e">
        <f t="shared" si="39"/>
        <v>#VALUE!</v>
      </c>
      <c r="P164" s="178" t="e">
        <f t="shared" si="40"/>
        <v>#VALUE!</v>
      </c>
      <c r="Q164" s="175" t="e">
        <f t="shared" si="41"/>
        <v>#VALUE!</v>
      </c>
      <c r="R164" s="175" t="e">
        <f t="shared" si="42"/>
        <v>#VALUE!</v>
      </c>
    </row>
    <row r="165" spans="1:18" ht="12.75" customHeight="1">
      <c r="A165" s="166" t="s">
        <v>75</v>
      </c>
      <c r="B165" s="168"/>
      <c r="C165" s="168">
        <f t="shared" ref="C165:N165" si="43">SUM(C157:C164)</f>
        <v>1</v>
      </c>
      <c r="D165" s="168">
        <f t="shared" si="43"/>
        <v>1</v>
      </c>
      <c r="E165" s="168">
        <f t="shared" si="43"/>
        <v>0</v>
      </c>
      <c r="F165" s="168">
        <f t="shared" si="43"/>
        <v>0</v>
      </c>
      <c r="G165" s="179">
        <f t="shared" si="43"/>
        <v>7</v>
      </c>
      <c r="H165" s="168">
        <f t="shared" si="43"/>
        <v>27</v>
      </c>
      <c r="I165" s="168">
        <f t="shared" si="43"/>
        <v>5</v>
      </c>
      <c r="J165" s="168">
        <f t="shared" si="43"/>
        <v>3</v>
      </c>
      <c r="K165" s="168">
        <f t="shared" si="43"/>
        <v>3</v>
      </c>
      <c r="L165" s="168">
        <f t="shared" si="43"/>
        <v>0</v>
      </c>
      <c r="M165" s="168">
        <f t="shared" si="43"/>
        <v>1</v>
      </c>
      <c r="N165" s="168">
        <f t="shared" si="43"/>
        <v>6</v>
      </c>
      <c r="O165" s="180">
        <f t="shared" si="39"/>
        <v>3</v>
      </c>
      <c r="P165" s="180">
        <f t="shared" si="40"/>
        <v>0.8571428571428571</v>
      </c>
      <c r="Q165" s="176">
        <f t="shared" si="41"/>
        <v>0.18518518518518517</v>
      </c>
      <c r="R165" s="176">
        <f t="shared" si="42"/>
        <v>6</v>
      </c>
    </row>
    <row r="168" spans="1:18" ht="12.75" customHeight="1">
      <c r="A168" s="2" t="s">
        <v>436</v>
      </c>
      <c r="L168" s="9"/>
      <c r="M168" s="10"/>
      <c r="N168" s="9"/>
      <c r="Q168" s="9"/>
      <c r="R168" s="9"/>
    </row>
    <row r="169" spans="1:18" ht="12.75" customHeight="1">
      <c r="A169" s="9" t="s">
        <v>0</v>
      </c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6"/>
      <c r="J169" s="7" t="s">
        <v>331</v>
      </c>
      <c r="L169" s="9" t="s">
        <v>297</v>
      </c>
      <c r="M169" s="9"/>
      <c r="O169" s="9"/>
    </row>
    <row r="170" spans="1:18" ht="12.75" customHeight="1">
      <c r="A170" s="10" t="s">
        <v>289</v>
      </c>
      <c r="B170" s="6">
        <v>1</v>
      </c>
      <c r="C170" s="6">
        <v>4</v>
      </c>
      <c r="D170" s="6">
        <v>0</v>
      </c>
      <c r="E170" s="6">
        <v>1</v>
      </c>
      <c r="F170" s="129">
        <v>0</v>
      </c>
      <c r="G170" s="129">
        <v>0</v>
      </c>
      <c r="H170" s="129">
        <v>0</v>
      </c>
      <c r="I170" s="6"/>
      <c r="J170" s="160">
        <f>SUM(B170:H170)</f>
        <v>6</v>
      </c>
      <c r="L170" s="10" t="s">
        <v>437</v>
      </c>
      <c r="M170" s="9"/>
      <c r="O170" s="9"/>
    </row>
    <row r="171" spans="1:18" ht="12.75" customHeight="1">
      <c r="A171" s="10" t="s">
        <v>10</v>
      </c>
      <c r="B171" s="6">
        <v>3</v>
      </c>
      <c r="C171" s="6">
        <v>0</v>
      </c>
      <c r="D171" s="6">
        <v>0</v>
      </c>
      <c r="E171" s="6">
        <v>0</v>
      </c>
      <c r="F171" s="129">
        <v>0</v>
      </c>
      <c r="G171" s="129">
        <v>0</v>
      </c>
      <c r="H171" s="129">
        <v>0</v>
      </c>
      <c r="I171" s="6"/>
      <c r="J171" s="160">
        <f>SUM(B171:H171)</f>
        <v>3</v>
      </c>
      <c r="L171" s="10" t="s">
        <v>438</v>
      </c>
    </row>
    <row r="172" spans="1:18" ht="12.75" customHeight="1" thickBot="1"/>
    <row r="173" spans="1:18" ht="12.75" customHeight="1">
      <c r="A173" s="32" t="s">
        <v>120</v>
      </c>
      <c r="B173" s="7" t="s">
        <v>44</v>
      </c>
      <c r="C173" s="7" t="s">
        <v>45</v>
      </c>
      <c r="D173" s="7" t="s">
        <v>46</v>
      </c>
      <c r="E173" s="7" t="s">
        <v>47</v>
      </c>
      <c r="F173" s="7" t="s">
        <v>48</v>
      </c>
      <c r="G173" s="7" t="s">
        <v>49</v>
      </c>
      <c r="H173" s="7" t="s">
        <v>50</v>
      </c>
      <c r="I173" s="7" t="s">
        <v>51</v>
      </c>
      <c r="J173" s="7" t="s">
        <v>52</v>
      </c>
      <c r="K173" s="7" t="s">
        <v>53</v>
      </c>
      <c r="L173" s="7" t="s">
        <v>54</v>
      </c>
      <c r="M173" s="7" t="s">
        <v>55</v>
      </c>
      <c r="N173" s="7" t="s">
        <v>56</v>
      </c>
      <c r="O173" s="7" t="s">
        <v>57</v>
      </c>
      <c r="P173" s="7" t="s">
        <v>58</v>
      </c>
      <c r="Q173" s="7" t="s">
        <v>59</v>
      </c>
      <c r="R173" s="7" t="s">
        <v>60</v>
      </c>
    </row>
    <row r="174" spans="1:18" ht="12.75" customHeight="1">
      <c r="A174" s="5" t="s">
        <v>61</v>
      </c>
      <c r="B174" s="153">
        <v>1</v>
      </c>
      <c r="C174" s="153">
        <v>2</v>
      </c>
      <c r="D174" s="153">
        <v>2</v>
      </c>
      <c r="E174" s="153">
        <v>0</v>
      </c>
      <c r="F174" s="153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8">
        <f>SUM(F174/D174)</f>
        <v>0</v>
      </c>
      <c r="P174" s="148">
        <f>SUM(F174,K174)/C174</f>
        <v>0</v>
      </c>
      <c r="Q174" s="148">
        <f>SUM(N174/D174)</f>
        <v>0</v>
      </c>
      <c r="R174" s="148">
        <f t="shared" ref="R174:R188" si="44">SUM(P174:Q174)</f>
        <v>0</v>
      </c>
    </row>
    <row r="175" spans="1:18" ht="12.75" customHeight="1">
      <c r="A175" s="10" t="s">
        <v>62</v>
      </c>
      <c r="B175" s="153">
        <v>1</v>
      </c>
      <c r="C175" s="153">
        <v>2</v>
      </c>
      <c r="D175" s="153">
        <v>2</v>
      </c>
      <c r="E175" s="153">
        <v>0</v>
      </c>
      <c r="F175" s="153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1</v>
      </c>
      <c r="M175" s="14">
        <v>0</v>
      </c>
      <c r="N175" s="14">
        <v>0</v>
      </c>
      <c r="O175" s="148">
        <f t="shared" ref="O175:O188" si="45">SUM(F175/D175)</f>
        <v>0</v>
      </c>
      <c r="P175" s="148">
        <f t="shared" ref="P175:P188" si="46">SUM(F175,K175)/C175</f>
        <v>0</v>
      </c>
      <c r="Q175" s="148">
        <f t="shared" ref="Q175:Q188" si="47">SUM(N175/D175)</f>
        <v>0</v>
      </c>
      <c r="R175" s="148">
        <f t="shared" si="44"/>
        <v>0</v>
      </c>
    </row>
    <row r="176" spans="1:18" ht="12.75" customHeight="1">
      <c r="A176" s="5" t="s">
        <v>63</v>
      </c>
      <c r="B176" s="153">
        <v>1</v>
      </c>
      <c r="C176" s="153">
        <v>2</v>
      </c>
      <c r="D176" s="153">
        <v>2</v>
      </c>
      <c r="E176" s="153">
        <v>0</v>
      </c>
      <c r="F176" s="153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8">
        <f t="shared" si="45"/>
        <v>0</v>
      </c>
      <c r="P176" s="148">
        <f t="shared" si="46"/>
        <v>0</v>
      </c>
      <c r="Q176" s="148">
        <f t="shared" si="47"/>
        <v>0</v>
      </c>
      <c r="R176" s="148">
        <f t="shared" si="44"/>
        <v>0</v>
      </c>
    </row>
    <row r="177" spans="1:18" ht="12.75" customHeight="1">
      <c r="A177" s="5" t="s">
        <v>64</v>
      </c>
      <c r="B177" s="153">
        <v>1</v>
      </c>
      <c r="C177" s="153">
        <v>3</v>
      </c>
      <c r="D177" s="153">
        <v>3</v>
      </c>
      <c r="E177" s="153">
        <v>1</v>
      </c>
      <c r="F177" s="153">
        <v>1</v>
      </c>
      <c r="G177" s="14">
        <v>0</v>
      </c>
      <c r="H177" s="14">
        <v>0</v>
      </c>
      <c r="I177" s="14">
        <v>0</v>
      </c>
      <c r="J177" s="14">
        <v>1</v>
      </c>
      <c r="K177" s="14">
        <v>0</v>
      </c>
      <c r="L177" s="14">
        <v>0</v>
      </c>
      <c r="M177" s="14">
        <v>0</v>
      </c>
      <c r="N177" s="14">
        <v>1</v>
      </c>
      <c r="O177" s="148">
        <f t="shared" si="45"/>
        <v>0.33333333333333331</v>
      </c>
      <c r="P177" s="148">
        <f t="shared" si="46"/>
        <v>0.33333333333333331</v>
      </c>
      <c r="Q177" s="148">
        <f t="shared" si="47"/>
        <v>0.33333333333333331</v>
      </c>
      <c r="R177" s="148">
        <f t="shared" si="44"/>
        <v>0.66666666666666663</v>
      </c>
    </row>
    <row r="178" spans="1:18" ht="12.75" customHeight="1">
      <c r="A178" s="5" t="s">
        <v>66</v>
      </c>
      <c r="B178" s="153">
        <v>1</v>
      </c>
      <c r="C178" s="153">
        <v>2</v>
      </c>
      <c r="D178" s="153">
        <v>2</v>
      </c>
      <c r="E178" s="153">
        <v>0</v>
      </c>
      <c r="F178" s="153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1</v>
      </c>
      <c r="M178" s="14">
        <v>0</v>
      </c>
      <c r="N178" s="14">
        <v>0</v>
      </c>
      <c r="O178" s="148">
        <f>SUM(F178/D178)</f>
        <v>0</v>
      </c>
      <c r="P178" s="148">
        <f t="shared" si="46"/>
        <v>0</v>
      </c>
      <c r="Q178" s="148">
        <f t="shared" si="47"/>
        <v>0</v>
      </c>
      <c r="R178" s="148">
        <f t="shared" si="44"/>
        <v>0</v>
      </c>
    </row>
    <row r="179" spans="1:18" ht="12.75" customHeight="1">
      <c r="A179" s="5" t="s">
        <v>67</v>
      </c>
      <c r="B179" s="153">
        <v>1</v>
      </c>
      <c r="C179" s="153">
        <v>2</v>
      </c>
      <c r="D179" s="153">
        <v>2</v>
      </c>
      <c r="E179" s="153">
        <v>1</v>
      </c>
      <c r="F179" s="153">
        <v>1</v>
      </c>
      <c r="G179" s="14">
        <v>0</v>
      </c>
      <c r="H179" s="14">
        <v>0</v>
      </c>
      <c r="I179" s="14">
        <v>1</v>
      </c>
      <c r="J179" s="14">
        <v>2</v>
      </c>
      <c r="K179" s="14">
        <v>0</v>
      </c>
      <c r="L179" s="14">
        <v>0</v>
      </c>
      <c r="M179" s="14">
        <v>0</v>
      </c>
      <c r="N179" s="14">
        <v>4</v>
      </c>
      <c r="O179" s="148">
        <f t="shared" si="45"/>
        <v>0.5</v>
      </c>
      <c r="P179" s="148">
        <f t="shared" si="46"/>
        <v>0.5</v>
      </c>
      <c r="Q179" s="148">
        <f t="shared" si="47"/>
        <v>2</v>
      </c>
      <c r="R179" s="148">
        <f t="shared" si="44"/>
        <v>2.5</v>
      </c>
    </row>
    <row r="180" spans="1:18" ht="12.75" customHeight="1">
      <c r="A180" s="5" t="s">
        <v>68</v>
      </c>
      <c r="B180" s="153" t="s">
        <v>43</v>
      </c>
      <c r="C180" s="153" t="s">
        <v>43</v>
      </c>
      <c r="D180" s="153" t="s">
        <v>43</v>
      </c>
      <c r="E180" s="153" t="s">
        <v>43</v>
      </c>
      <c r="F180" s="153" t="s">
        <v>43</v>
      </c>
      <c r="G180" s="14" t="s">
        <v>43</v>
      </c>
      <c r="H180" s="14" t="s">
        <v>43</v>
      </c>
      <c r="I180" s="14" t="s">
        <v>43</v>
      </c>
      <c r="J180" s="14" t="s">
        <v>43</v>
      </c>
      <c r="K180" s="14" t="s">
        <v>43</v>
      </c>
      <c r="L180" s="14" t="s">
        <v>43</v>
      </c>
      <c r="M180" s="14" t="s">
        <v>43</v>
      </c>
      <c r="N180" s="14" t="s">
        <v>43</v>
      </c>
      <c r="O180" s="148" t="e">
        <f t="shared" si="45"/>
        <v>#VALUE!</v>
      </c>
      <c r="P180" s="148" t="e">
        <f t="shared" si="46"/>
        <v>#VALUE!</v>
      </c>
      <c r="Q180" s="148" t="e">
        <f t="shared" si="47"/>
        <v>#VALUE!</v>
      </c>
      <c r="R180" s="148" t="e">
        <f t="shared" si="44"/>
        <v>#VALUE!</v>
      </c>
    </row>
    <row r="181" spans="1:18" ht="12.75" customHeight="1">
      <c r="A181" s="5" t="s">
        <v>69</v>
      </c>
      <c r="B181" s="153">
        <v>1</v>
      </c>
      <c r="C181" s="153">
        <v>2</v>
      </c>
      <c r="D181" s="153">
        <v>2</v>
      </c>
      <c r="E181" s="153">
        <v>0</v>
      </c>
      <c r="F181" s="153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1</v>
      </c>
      <c r="M181" s="14">
        <v>0</v>
      </c>
      <c r="N181" s="14">
        <v>0</v>
      </c>
      <c r="O181" s="148">
        <f>SUM(F181/D181)</f>
        <v>0</v>
      </c>
      <c r="P181" s="148">
        <f>SUM(F181,K181)/C181</f>
        <v>0</v>
      </c>
      <c r="Q181" s="148">
        <f>SUM(N181/D181)</f>
        <v>0</v>
      </c>
      <c r="R181" s="148">
        <f t="shared" si="44"/>
        <v>0</v>
      </c>
    </row>
    <row r="182" spans="1:18" ht="12.75" customHeight="1">
      <c r="A182" s="5" t="s">
        <v>70</v>
      </c>
      <c r="B182" s="153" t="s">
        <v>43</v>
      </c>
      <c r="C182" s="153" t="s">
        <v>43</v>
      </c>
      <c r="D182" s="153" t="s">
        <v>43</v>
      </c>
      <c r="E182" s="153" t="s">
        <v>43</v>
      </c>
      <c r="F182" s="153" t="s">
        <v>43</v>
      </c>
      <c r="G182" s="14" t="s">
        <v>43</v>
      </c>
      <c r="H182" s="14" t="s">
        <v>43</v>
      </c>
      <c r="I182" s="14" t="s">
        <v>43</v>
      </c>
      <c r="J182" s="14" t="s">
        <v>43</v>
      </c>
      <c r="K182" s="14" t="s">
        <v>43</v>
      </c>
      <c r="L182" s="14" t="s">
        <v>43</v>
      </c>
      <c r="M182" s="14" t="s">
        <v>43</v>
      </c>
      <c r="N182" s="14" t="s">
        <v>43</v>
      </c>
      <c r="O182" s="148" t="e">
        <f t="shared" si="45"/>
        <v>#VALUE!</v>
      </c>
      <c r="P182" s="148" t="e">
        <f t="shared" si="46"/>
        <v>#VALUE!</v>
      </c>
      <c r="Q182" s="148" t="e">
        <f t="shared" si="47"/>
        <v>#VALUE!</v>
      </c>
      <c r="R182" s="148" t="e">
        <f t="shared" si="44"/>
        <v>#VALUE!</v>
      </c>
    </row>
    <row r="183" spans="1:18" ht="12.75" customHeight="1">
      <c r="A183" s="5" t="s">
        <v>301</v>
      </c>
      <c r="B183" s="153">
        <v>1</v>
      </c>
      <c r="C183" s="153">
        <v>2</v>
      </c>
      <c r="D183" s="153">
        <v>2</v>
      </c>
      <c r="E183" s="153">
        <v>0</v>
      </c>
      <c r="F183" s="153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8">
        <f t="shared" si="45"/>
        <v>0</v>
      </c>
      <c r="P183" s="148">
        <f t="shared" si="46"/>
        <v>0</v>
      </c>
      <c r="Q183" s="148">
        <f t="shared" si="47"/>
        <v>0</v>
      </c>
      <c r="R183" s="148">
        <f t="shared" si="44"/>
        <v>0</v>
      </c>
    </row>
    <row r="184" spans="1:18" ht="12.75" customHeight="1">
      <c r="A184" s="5" t="s">
        <v>71</v>
      </c>
      <c r="B184" s="153">
        <v>1</v>
      </c>
      <c r="C184" s="153">
        <v>3</v>
      </c>
      <c r="D184" s="153">
        <v>3</v>
      </c>
      <c r="E184" s="153">
        <v>1</v>
      </c>
      <c r="F184" s="153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1</v>
      </c>
      <c r="M184" s="14">
        <v>1</v>
      </c>
      <c r="N184" s="14">
        <v>1</v>
      </c>
      <c r="O184" s="148">
        <f t="shared" si="45"/>
        <v>0.33333333333333331</v>
      </c>
      <c r="P184" s="148">
        <f t="shared" si="46"/>
        <v>0.33333333333333331</v>
      </c>
      <c r="Q184" s="148">
        <f t="shared" si="47"/>
        <v>0.33333333333333331</v>
      </c>
      <c r="R184" s="148">
        <f t="shared" si="44"/>
        <v>0.66666666666666663</v>
      </c>
    </row>
    <row r="185" spans="1:18" ht="12.75" customHeight="1">
      <c r="A185" s="5" t="s">
        <v>72</v>
      </c>
      <c r="B185" s="153">
        <v>1</v>
      </c>
      <c r="C185" s="153">
        <v>2</v>
      </c>
      <c r="D185" s="153">
        <v>2</v>
      </c>
      <c r="E185" s="153">
        <v>0</v>
      </c>
      <c r="F185" s="153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8">
        <f t="shared" si="45"/>
        <v>0</v>
      </c>
      <c r="P185" s="148">
        <f t="shared" si="46"/>
        <v>0</v>
      </c>
      <c r="Q185" s="148">
        <f t="shared" si="47"/>
        <v>0</v>
      </c>
      <c r="R185" s="148">
        <f t="shared" si="44"/>
        <v>0</v>
      </c>
    </row>
    <row r="186" spans="1:18" ht="12.75" customHeight="1">
      <c r="A186" s="5" t="s">
        <v>73</v>
      </c>
      <c r="B186" s="153" t="s">
        <v>43</v>
      </c>
      <c r="C186" s="153" t="s">
        <v>43</v>
      </c>
      <c r="D186" s="153" t="s">
        <v>43</v>
      </c>
      <c r="E186" s="153" t="s">
        <v>43</v>
      </c>
      <c r="F186" s="153" t="s">
        <v>43</v>
      </c>
      <c r="G186" s="14" t="s">
        <v>43</v>
      </c>
      <c r="H186" s="14" t="s">
        <v>43</v>
      </c>
      <c r="I186" s="14" t="s">
        <v>43</v>
      </c>
      <c r="J186" s="14" t="s">
        <v>43</v>
      </c>
      <c r="K186" s="14" t="s">
        <v>43</v>
      </c>
      <c r="L186" s="14" t="s">
        <v>43</v>
      </c>
      <c r="M186" s="14" t="s">
        <v>43</v>
      </c>
      <c r="N186" s="14" t="s">
        <v>43</v>
      </c>
      <c r="O186" s="148" t="e">
        <f t="shared" si="45"/>
        <v>#VALUE!</v>
      </c>
      <c r="P186" s="148" t="e">
        <f t="shared" si="46"/>
        <v>#VALUE!</v>
      </c>
      <c r="Q186" s="148" t="e">
        <f t="shared" si="47"/>
        <v>#VALUE!</v>
      </c>
      <c r="R186" s="148" t="e">
        <f t="shared" si="44"/>
        <v>#VALUE!</v>
      </c>
    </row>
    <row r="187" spans="1:18" ht="12.75" customHeight="1">
      <c r="A187" s="5" t="s">
        <v>74</v>
      </c>
      <c r="B187" s="153">
        <v>1</v>
      </c>
      <c r="C187" s="153">
        <v>2</v>
      </c>
      <c r="D187" s="153">
        <v>2</v>
      </c>
      <c r="E187" s="153">
        <v>0</v>
      </c>
      <c r="F187" s="153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8">
        <f t="shared" si="45"/>
        <v>0</v>
      </c>
      <c r="P187" s="148">
        <f t="shared" si="46"/>
        <v>0</v>
      </c>
      <c r="Q187" s="148">
        <f t="shared" si="47"/>
        <v>0</v>
      </c>
      <c r="R187" s="148">
        <f t="shared" si="44"/>
        <v>0</v>
      </c>
    </row>
    <row r="188" spans="1:18" ht="12.75" customHeight="1">
      <c r="A188" s="9" t="s">
        <v>75</v>
      </c>
      <c r="B188" s="9"/>
      <c r="C188" s="7">
        <f t="shared" ref="C188:N188" si="48">SUM(C174:C187)</f>
        <v>24</v>
      </c>
      <c r="D188" s="7">
        <f t="shared" si="48"/>
        <v>24</v>
      </c>
      <c r="E188" s="7">
        <f t="shared" si="48"/>
        <v>3</v>
      </c>
      <c r="F188" s="7">
        <f t="shared" si="48"/>
        <v>3</v>
      </c>
      <c r="G188" s="7">
        <f t="shared" si="48"/>
        <v>0</v>
      </c>
      <c r="H188" s="7">
        <f t="shared" si="48"/>
        <v>0</v>
      </c>
      <c r="I188" s="7">
        <f t="shared" si="48"/>
        <v>1</v>
      </c>
      <c r="J188" s="7">
        <f t="shared" si="48"/>
        <v>3</v>
      </c>
      <c r="K188" s="7">
        <f t="shared" si="48"/>
        <v>0</v>
      </c>
      <c r="L188" s="7">
        <f t="shared" si="48"/>
        <v>4</v>
      </c>
      <c r="M188" s="7">
        <f t="shared" si="48"/>
        <v>1</v>
      </c>
      <c r="N188" s="7">
        <f t="shared" si="48"/>
        <v>6</v>
      </c>
      <c r="O188" s="162">
        <f t="shared" si="45"/>
        <v>0.125</v>
      </c>
      <c r="P188" s="162">
        <f t="shared" si="46"/>
        <v>0.125</v>
      </c>
      <c r="Q188" s="162">
        <f t="shared" si="47"/>
        <v>0.25</v>
      </c>
      <c r="R188" s="162">
        <f t="shared" si="44"/>
        <v>0.375</v>
      </c>
    </row>
    <row r="189" spans="1:18" ht="12.75" customHeight="1" thickBot="1">
      <c r="O189" s="6"/>
      <c r="P189" s="6"/>
      <c r="Q189" s="6"/>
      <c r="R189" s="6"/>
    </row>
    <row r="190" spans="1:18" ht="12.75" customHeight="1">
      <c r="A190" s="32" t="s">
        <v>121</v>
      </c>
      <c r="B190" s="7" t="s">
        <v>44</v>
      </c>
      <c r="C190" s="7" t="s">
        <v>76</v>
      </c>
      <c r="D190" s="7" t="s">
        <v>77</v>
      </c>
      <c r="E190" s="7" t="s">
        <v>78</v>
      </c>
      <c r="F190" s="7" t="s">
        <v>79</v>
      </c>
      <c r="G190" s="7" t="s">
        <v>80</v>
      </c>
      <c r="H190" s="7" t="s">
        <v>81</v>
      </c>
      <c r="I190" s="7" t="s">
        <v>48</v>
      </c>
      <c r="J190" s="7" t="s">
        <v>47</v>
      </c>
      <c r="K190" s="7" t="s">
        <v>82</v>
      </c>
      <c r="L190" s="7" t="s">
        <v>83</v>
      </c>
      <c r="M190" s="7" t="s">
        <v>53</v>
      </c>
      <c r="N190" s="7" t="s">
        <v>54</v>
      </c>
      <c r="O190" s="7" t="s">
        <v>84</v>
      </c>
      <c r="P190" s="7" t="s">
        <v>85</v>
      </c>
      <c r="Q190" s="7" t="s">
        <v>86</v>
      </c>
      <c r="R190" s="7" t="s">
        <v>87</v>
      </c>
    </row>
    <row r="191" spans="1:18" ht="12.75" customHeight="1">
      <c r="A191" s="5" t="s">
        <v>61</v>
      </c>
      <c r="B191" s="14" t="s">
        <v>43</v>
      </c>
      <c r="C191" s="14" t="s">
        <v>43</v>
      </c>
      <c r="D191" s="14" t="s">
        <v>43</v>
      </c>
      <c r="E191" s="14" t="s">
        <v>43</v>
      </c>
      <c r="F191" s="14" t="s">
        <v>43</v>
      </c>
      <c r="G191" s="17" t="s">
        <v>43</v>
      </c>
      <c r="H191" s="14" t="s">
        <v>43</v>
      </c>
      <c r="I191" s="14" t="s">
        <v>43</v>
      </c>
      <c r="J191" s="14" t="s">
        <v>43</v>
      </c>
      <c r="K191" s="14" t="s">
        <v>43</v>
      </c>
      <c r="L191" s="14" t="s">
        <v>43</v>
      </c>
      <c r="M191" s="14" t="s">
        <v>43</v>
      </c>
      <c r="N191" s="14" t="s">
        <v>43</v>
      </c>
      <c r="O191" s="149" t="e">
        <f t="shared" ref="O191:O200" si="49">SUM(K191/G191)*7</f>
        <v>#VALUE!</v>
      </c>
      <c r="P191" s="149" t="e">
        <f t="shared" ref="P191:P200" si="50">SUM(I191,M191)/G191</f>
        <v>#VALUE!</v>
      </c>
      <c r="Q191" s="148" t="e">
        <f t="shared" ref="Q191:Q200" si="51">SUM(I191/H191)</f>
        <v>#VALUE!</v>
      </c>
      <c r="R191" s="148" t="e">
        <f t="shared" ref="R191:R200" si="52">SUM(N191/M191)</f>
        <v>#VALUE!</v>
      </c>
    </row>
    <row r="192" spans="1:18" ht="12.75" customHeight="1">
      <c r="A192" s="5" t="s">
        <v>63</v>
      </c>
      <c r="B192" s="14" t="s">
        <v>43</v>
      </c>
      <c r="C192" s="14" t="s">
        <v>43</v>
      </c>
      <c r="D192" s="14" t="s">
        <v>43</v>
      </c>
      <c r="E192" s="14" t="s">
        <v>43</v>
      </c>
      <c r="F192" s="14" t="s">
        <v>43</v>
      </c>
      <c r="G192" s="17" t="s">
        <v>43</v>
      </c>
      <c r="H192" s="14" t="s">
        <v>43</v>
      </c>
      <c r="I192" s="14" t="s">
        <v>43</v>
      </c>
      <c r="J192" s="14" t="s">
        <v>43</v>
      </c>
      <c r="K192" s="14" t="s">
        <v>43</v>
      </c>
      <c r="L192" s="14" t="s">
        <v>43</v>
      </c>
      <c r="M192" s="14" t="s">
        <v>43</v>
      </c>
      <c r="N192" s="14" t="s">
        <v>43</v>
      </c>
      <c r="O192" s="149" t="e">
        <f t="shared" si="49"/>
        <v>#VALUE!</v>
      </c>
      <c r="P192" s="149" t="e">
        <f t="shared" si="50"/>
        <v>#VALUE!</v>
      </c>
      <c r="Q192" s="148" t="e">
        <f t="shared" si="51"/>
        <v>#VALUE!</v>
      </c>
      <c r="R192" s="148" t="e">
        <f t="shared" si="52"/>
        <v>#VALUE!</v>
      </c>
    </row>
    <row r="193" spans="1:18" ht="12.75" customHeight="1">
      <c r="A193" s="10" t="s">
        <v>64</v>
      </c>
      <c r="B193" s="14" t="s">
        <v>43</v>
      </c>
      <c r="C193" s="14" t="s">
        <v>43</v>
      </c>
      <c r="D193" s="14" t="s">
        <v>43</v>
      </c>
      <c r="E193" s="14" t="s">
        <v>43</v>
      </c>
      <c r="F193" s="14" t="s">
        <v>43</v>
      </c>
      <c r="G193" s="17" t="s">
        <v>43</v>
      </c>
      <c r="H193" s="14" t="s">
        <v>43</v>
      </c>
      <c r="I193" s="14" t="s">
        <v>43</v>
      </c>
      <c r="J193" s="14" t="s">
        <v>43</v>
      </c>
      <c r="K193" s="14" t="s">
        <v>43</v>
      </c>
      <c r="L193" s="14" t="s">
        <v>43</v>
      </c>
      <c r="M193" s="14" t="s">
        <v>43</v>
      </c>
      <c r="N193" s="14" t="s">
        <v>43</v>
      </c>
      <c r="O193" s="149" t="e">
        <f t="shared" si="49"/>
        <v>#VALUE!</v>
      </c>
      <c r="P193" s="149" t="e">
        <f t="shared" si="50"/>
        <v>#VALUE!</v>
      </c>
      <c r="Q193" s="148" t="e">
        <f t="shared" si="51"/>
        <v>#VALUE!</v>
      </c>
      <c r="R193" s="148" t="e">
        <f t="shared" si="52"/>
        <v>#VALUE!</v>
      </c>
    </row>
    <row r="194" spans="1:18" ht="12.75" customHeight="1">
      <c r="A194" s="5" t="s">
        <v>67</v>
      </c>
      <c r="B194" s="14" t="s">
        <v>43</v>
      </c>
      <c r="C194" s="14" t="s">
        <v>43</v>
      </c>
      <c r="D194" s="14" t="s">
        <v>43</v>
      </c>
      <c r="E194" s="14" t="s">
        <v>43</v>
      </c>
      <c r="F194" s="14" t="s">
        <v>43</v>
      </c>
      <c r="G194" s="17" t="s">
        <v>43</v>
      </c>
      <c r="H194" s="14" t="s">
        <v>43</v>
      </c>
      <c r="I194" s="14" t="s">
        <v>43</v>
      </c>
      <c r="J194" s="14" t="s">
        <v>43</v>
      </c>
      <c r="K194" s="14" t="s">
        <v>43</v>
      </c>
      <c r="L194" s="14" t="s">
        <v>43</v>
      </c>
      <c r="M194" s="14" t="s">
        <v>43</v>
      </c>
      <c r="N194" s="14" t="s">
        <v>43</v>
      </c>
      <c r="O194" s="149" t="e">
        <f t="shared" si="49"/>
        <v>#VALUE!</v>
      </c>
      <c r="P194" s="149" t="e">
        <f t="shared" si="50"/>
        <v>#VALUE!</v>
      </c>
      <c r="Q194" s="148" t="e">
        <f t="shared" si="51"/>
        <v>#VALUE!</v>
      </c>
      <c r="R194" s="148" t="e">
        <f t="shared" si="52"/>
        <v>#VALUE!</v>
      </c>
    </row>
    <row r="195" spans="1:18" ht="12.75" customHeight="1">
      <c r="A195" s="10" t="s">
        <v>68</v>
      </c>
      <c r="B195" s="14" t="s">
        <v>43</v>
      </c>
      <c r="C195" s="14" t="s">
        <v>43</v>
      </c>
      <c r="D195" s="14" t="s">
        <v>43</v>
      </c>
      <c r="E195" s="14" t="s">
        <v>43</v>
      </c>
      <c r="F195" s="14" t="s">
        <v>43</v>
      </c>
      <c r="G195" s="17" t="s">
        <v>43</v>
      </c>
      <c r="H195" s="14" t="s">
        <v>43</v>
      </c>
      <c r="I195" s="14" t="s">
        <v>43</v>
      </c>
      <c r="J195" s="14" t="s">
        <v>43</v>
      </c>
      <c r="K195" s="14" t="s">
        <v>43</v>
      </c>
      <c r="L195" s="14" t="s">
        <v>43</v>
      </c>
      <c r="M195" s="14" t="s">
        <v>43</v>
      </c>
      <c r="N195" s="14" t="s">
        <v>43</v>
      </c>
      <c r="O195" s="149" t="e">
        <f t="shared" si="49"/>
        <v>#VALUE!</v>
      </c>
      <c r="P195" s="149" t="e">
        <f t="shared" si="50"/>
        <v>#VALUE!</v>
      </c>
      <c r="Q195" s="148" t="e">
        <f t="shared" si="51"/>
        <v>#VALUE!</v>
      </c>
      <c r="R195" s="148" t="e">
        <f t="shared" si="52"/>
        <v>#VALUE!</v>
      </c>
    </row>
    <row r="196" spans="1:18" ht="12.75" customHeight="1">
      <c r="A196" s="10" t="s">
        <v>74</v>
      </c>
      <c r="B196" s="14" t="s">
        <v>43</v>
      </c>
      <c r="C196" s="14" t="s">
        <v>43</v>
      </c>
      <c r="D196" s="14" t="s">
        <v>43</v>
      </c>
      <c r="E196" s="14" t="s">
        <v>43</v>
      </c>
      <c r="F196" s="14" t="s">
        <v>43</v>
      </c>
      <c r="G196" s="17" t="s">
        <v>43</v>
      </c>
      <c r="H196" s="14" t="s">
        <v>43</v>
      </c>
      <c r="I196" s="14" t="s">
        <v>43</v>
      </c>
      <c r="J196" s="14" t="s">
        <v>43</v>
      </c>
      <c r="K196" s="14" t="s">
        <v>43</v>
      </c>
      <c r="L196" s="14" t="s">
        <v>43</v>
      </c>
      <c r="M196" s="14" t="s">
        <v>43</v>
      </c>
      <c r="N196" s="14" t="s">
        <v>43</v>
      </c>
      <c r="O196" s="149" t="e">
        <f t="shared" si="49"/>
        <v>#VALUE!</v>
      </c>
      <c r="P196" s="149" t="e">
        <f t="shared" si="50"/>
        <v>#VALUE!</v>
      </c>
      <c r="Q196" s="148" t="e">
        <f t="shared" si="51"/>
        <v>#VALUE!</v>
      </c>
      <c r="R196" s="148" t="e">
        <f t="shared" si="52"/>
        <v>#VALUE!</v>
      </c>
    </row>
    <row r="197" spans="1:18" ht="12.75" customHeight="1">
      <c r="A197" s="10" t="s">
        <v>71</v>
      </c>
      <c r="B197" s="14" t="s">
        <v>43</v>
      </c>
      <c r="C197" s="14" t="s">
        <v>43</v>
      </c>
      <c r="D197" s="14" t="s">
        <v>43</v>
      </c>
      <c r="E197" s="14" t="s">
        <v>43</v>
      </c>
      <c r="F197" s="14" t="s">
        <v>43</v>
      </c>
      <c r="G197" s="17" t="s">
        <v>43</v>
      </c>
      <c r="H197" s="14" t="s">
        <v>43</v>
      </c>
      <c r="I197" s="14" t="s">
        <v>43</v>
      </c>
      <c r="J197" s="14" t="s">
        <v>43</v>
      </c>
      <c r="K197" s="14" t="s">
        <v>43</v>
      </c>
      <c r="L197" s="14" t="s">
        <v>43</v>
      </c>
      <c r="M197" s="14" t="s">
        <v>43</v>
      </c>
      <c r="N197" s="14" t="s">
        <v>43</v>
      </c>
      <c r="O197" s="149" t="e">
        <f t="shared" si="49"/>
        <v>#VALUE!</v>
      </c>
      <c r="P197" s="149" t="e">
        <f t="shared" si="50"/>
        <v>#VALUE!</v>
      </c>
      <c r="Q197" s="148" t="e">
        <f t="shared" si="51"/>
        <v>#VALUE!</v>
      </c>
      <c r="R197" s="148" t="e">
        <f t="shared" si="52"/>
        <v>#VALUE!</v>
      </c>
    </row>
    <row r="198" spans="1:18" ht="12.75" customHeight="1">
      <c r="A198" s="5" t="s">
        <v>72</v>
      </c>
      <c r="B198" s="14">
        <v>1</v>
      </c>
      <c r="C198" s="14">
        <v>1</v>
      </c>
      <c r="D198" s="14">
        <v>0</v>
      </c>
      <c r="E198" s="14">
        <v>1</v>
      </c>
      <c r="F198" s="14">
        <v>0</v>
      </c>
      <c r="G198" s="17">
        <v>7</v>
      </c>
      <c r="H198" s="14">
        <v>34</v>
      </c>
      <c r="I198" s="14">
        <v>8</v>
      </c>
      <c r="J198" s="14">
        <v>6</v>
      </c>
      <c r="K198" s="14">
        <v>3</v>
      </c>
      <c r="L198" s="14">
        <v>3</v>
      </c>
      <c r="M198" s="14">
        <v>7</v>
      </c>
      <c r="N198" s="14">
        <v>2</v>
      </c>
      <c r="O198" s="149">
        <f t="shared" si="49"/>
        <v>3</v>
      </c>
      <c r="P198" s="149">
        <f t="shared" si="50"/>
        <v>2.1428571428571428</v>
      </c>
      <c r="Q198" s="148">
        <f t="shared" si="51"/>
        <v>0.23529411764705882</v>
      </c>
      <c r="R198" s="148">
        <f t="shared" si="52"/>
        <v>0.2857142857142857</v>
      </c>
    </row>
    <row r="199" spans="1:18" ht="12.75" customHeight="1">
      <c r="A199" s="5" t="s">
        <v>73</v>
      </c>
      <c r="B199" s="14" t="s">
        <v>43</v>
      </c>
      <c r="C199" s="14" t="s">
        <v>43</v>
      </c>
      <c r="D199" s="14" t="s">
        <v>43</v>
      </c>
      <c r="E199" s="14" t="s">
        <v>43</v>
      </c>
      <c r="F199" s="14" t="s">
        <v>43</v>
      </c>
      <c r="G199" s="17" t="s">
        <v>43</v>
      </c>
      <c r="H199" s="14" t="s">
        <v>43</v>
      </c>
      <c r="I199" s="14" t="s">
        <v>43</v>
      </c>
      <c r="J199" s="14" t="s">
        <v>43</v>
      </c>
      <c r="K199" s="14" t="s">
        <v>43</v>
      </c>
      <c r="L199" s="14" t="s">
        <v>43</v>
      </c>
      <c r="M199" s="14" t="s">
        <v>43</v>
      </c>
      <c r="N199" s="14" t="s">
        <v>43</v>
      </c>
      <c r="O199" s="149" t="e">
        <f t="shared" si="49"/>
        <v>#VALUE!</v>
      </c>
      <c r="P199" s="149" t="e">
        <f t="shared" si="50"/>
        <v>#VALUE!</v>
      </c>
      <c r="Q199" s="148" t="e">
        <f t="shared" si="51"/>
        <v>#VALUE!</v>
      </c>
      <c r="R199" s="148" t="e">
        <f t="shared" si="52"/>
        <v>#VALUE!</v>
      </c>
    </row>
    <row r="200" spans="1:18" ht="12.75" customHeight="1">
      <c r="A200" s="9" t="s">
        <v>75</v>
      </c>
      <c r="B200" s="7"/>
      <c r="C200" s="7">
        <f t="shared" ref="C200:N200" si="53">SUM(C192:C199)</f>
        <v>1</v>
      </c>
      <c r="D200" s="7">
        <f t="shared" si="53"/>
        <v>0</v>
      </c>
      <c r="E200" s="7">
        <f t="shared" si="53"/>
        <v>1</v>
      </c>
      <c r="F200" s="7">
        <f t="shared" si="53"/>
        <v>0</v>
      </c>
      <c r="G200" s="150">
        <f t="shared" si="53"/>
        <v>7</v>
      </c>
      <c r="H200" s="7">
        <f t="shared" si="53"/>
        <v>34</v>
      </c>
      <c r="I200" s="7">
        <f t="shared" si="53"/>
        <v>8</v>
      </c>
      <c r="J200" s="7">
        <f t="shared" si="53"/>
        <v>6</v>
      </c>
      <c r="K200" s="7">
        <f t="shared" si="53"/>
        <v>3</v>
      </c>
      <c r="L200" s="7">
        <f t="shared" si="53"/>
        <v>3</v>
      </c>
      <c r="M200" s="7">
        <f t="shared" si="53"/>
        <v>7</v>
      </c>
      <c r="N200" s="7">
        <f t="shared" si="53"/>
        <v>2</v>
      </c>
      <c r="O200" s="161">
        <f t="shared" si="49"/>
        <v>3</v>
      </c>
      <c r="P200" s="161">
        <f t="shared" si="50"/>
        <v>2.1428571428571428</v>
      </c>
      <c r="Q200" s="162">
        <f t="shared" si="51"/>
        <v>0.23529411764705882</v>
      </c>
      <c r="R200" s="162">
        <f t="shared" si="52"/>
        <v>0.2857142857142857</v>
      </c>
    </row>
    <row r="203" spans="1:18" ht="12.75" customHeight="1">
      <c r="A203" s="164" t="s">
        <v>424</v>
      </c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6"/>
      <c r="M203" s="167"/>
      <c r="N203" s="166"/>
      <c r="O203" s="165"/>
      <c r="P203" s="165"/>
      <c r="Q203" s="166"/>
      <c r="R203" s="166"/>
    </row>
    <row r="204" spans="1:18" ht="12.75" customHeight="1">
      <c r="A204" s="166" t="s">
        <v>0</v>
      </c>
      <c r="B204" s="168" t="s">
        <v>1</v>
      </c>
      <c r="C204" s="168" t="s">
        <v>2</v>
      </c>
      <c r="D204" s="168" t="s">
        <v>3</v>
      </c>
      <c r="E204" s="168" t="s">
        <v>4</v>
      </c>
      <c r="F204" s="168" t="s">
        <v>5</v>
      </c>
      <c r="G204" s="168" t="s">
        <v>6</v>
      </c>
      <c r="H204" s="168" t="s">
        <v>7</v>
      </c>
      <c r="I204" s="169"/>
      <c r="J204" s="168" t="s">
        <v>331</v>
      </c>
      <c r="K204" s="165"/>
      <c r="L204" s="166" t="s">
        <v>297</v>
      </c>
      <c r="M204" s="166"/>
      <c r="N204" s="165"/>
      <c r="O204" s="166"/>
      <c r="P204" s="165"/>
      <c r="Q204" s="165"/>
      <c r="R204" s="165"/>
    </row>
    <row r="205" spans="1:18" ht="12.75" customHeight="1">
      <c r="A205" s="167" t="s">
        <v>10</v>
      </c>
      <c r="B205" s="169">
        <v>1</v>
      </c>
      <c r="C205" s="169">
        <v>2</v>
      </c>
      <c r="D205" s="169">
        <v>0</v>
      </c>
      <c r="E205" s="169">
        <v>8</v>
      </c>
      <c r="F205" s="170">
        <v>2</v>
      </c>
      <c r="G205" s="170">
        <v>2</v>
      </c>
      <c r="H205" s="170">
        <v>0</v>
      </c>
      <c r="I205" s="169"/>
      <c r="J205" s="171">
        <f>SUM(B205:H205)</f>
        <v>15</v>
      </c>
      <c r="K205" s="165"/>
      <c r="L205" s="167" t="s">
        <v>425</v>
      </c>
      <c r="M205" s="166"/>
      <c r="N205" s="165"/>
      <c r="O205" s="166"/>
      <c r="P205" s="165"/>
      <c r="Q205" s="165"/>
      <c r="R205" s="165"/>
    </row>
    <row r="206" spans="1:18" ht="12.75" customHeight="1">
      <c r="A206" s="167" t="s">
        <v>25</v>
      </c>
      <c r="B206" s="169">
        <v>0</v>
      </c>
      <c r="C206" s="169">
        <v>0</v>
      </c>
      <c r="D206" s="169">
        <v>0</v>
      </c>
      <c r="E206" s="169">
        <v>0</v>
      </c>
      <c r="F206" s="170">
        <v>0</v>
      </c>
      <c r="G206" s="170">
        <v>0</v>
      </c>
      <c r="H206" s="170">
        <v>2</v>
      </c>
      <c r="I206" s="169"/>
      <c r="J206" s="171">
        <f>SUM(B206:H206)</f>
        <v>2</v>
      </c>
      <c r="K206" s="165"/>
      <c r="L206" s="167" t="s">
        <v>426</v>
      </c>
      <c r="M206" s="165"/>
      <c r="N206" s="165"/>
      <c r="O206" s="165"/>
      <c r="P206" s="165"/>
      <c r="Q206" s="165"/>
      <c r="R206" s="165"/>
    </row>
    <row r="207" spans="1:18" ht="12.75" customHeight="1" thickBot="1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</row>
    <row r="208" spans="1:18" ht="12.75" customHeight="1">
      <c r="A208" s="172" t="s">
        <v>120</v>
      </c>
      <c r="B208" s="168" t="s">
        <v>44</v>
      </c>
      <c r="C208" s="168" t="s">
        <v>45</v>
      </c>
      <c r="D208" s="168" t="s">
        <v>46</v>
      </c>
      <c r="E208" s="168" t="s">
        <v>47</v>
      </c>
      <c r="F208" s="168" t="s">
        <v>48</v>
      </c>
      <c r="G208" s="168" t="s">
        <v>49</v>
      </c>
      <c r="H208" s="168" t="s">
        <v>50</v>
      </c>
      <c r="I208" s="168" t="s">
        <v>51</v>
      </c>
      <c r="J208" s="168" t="s">
        <v>52</v>
      </c>
      <c r="K208" s="168" t="s">
        <v>53</v>
      </c>
      <c r="L208" s="168" t="s">
        <v>54</v>
      </c>
      <c r="M208" s="168" t="s">
        <v>55</v>
      </c>
      <c r="N208" s="168" t="s">
        <v>56</v>
      </c>
      <c r="O208" s="168" t="s">
        <v>57</v>
      </c>
      <c r="P208" s="168" t="s">
        <v>58</v>
      </c>
      <c r="Q208" s="168" t="s">
        <v>59</v>
      </c>
      <c r="R208" s="168" t="s">
        <v>60</v>
      </c>
    </row>
    <row r="209" spans="1:18" ht="12.75" customHeight="1">
      <c r="A209" s="165" t="s">
        <v>61</v>
      </c>
      <c r="B209" s="173" t="s">
        <v>43</v>
      </c>
      <c r="C209" s="173" t="s">
        <v>43</v>
      </c>
      <c r="D209" s="173" t="s">
        <v>43</v>
      </c>
      <c r="E209" s="173" t="s">
        <v>43</v>
      </c>
      <c r="F209" s="173" t="s">
        <v>43</v>
      </c>
      <c r="G209" s="174" t="s">
        <v>43</v>
      </c>
      <c r="H209" s="174" t="s">
        <v>43</v>
      </c>
      <c r="I209" s="174" t="s">
        <v>43</v>
      </c>
      <c r="J209" s="174" t="s">
        <v>43</v>
      </c>
      <c r="K209" s="174" t="s">
        <v>43</v>
      </c>
      <c r="L209" s="174" t="s">
        <v>43</v>
      </c>
      <c r="M209" s="174" t="s">
        <v>43</v>
      </c>
      <c r="N209" s="174" t="s">
        <v>43</v>
      </c>
      <c r="O209" s="175" t="e">
        <f>SUM(F209/D209)</f>
        <v>#VALUE!</v>
      </c>
      <c r="P209" s="175" t="e">
        <f>SUM(F209,K209)/C209</f>
        <v>#VALUE!</v>
      </c>
      <c r="Q209" s="175" t="e">
        <f>SUM(N209/D209)</f>
        <v>#VALUE!</v>
      </c>
      <c r="R209" s="175" t="e">
        <f t="shared" ref="R209:R223" si="54">SUM(P209:Q209)</f>
        <v>#VALUE!</v>
      </c>
    </row>
    <row r="210" spans="1:18" ht="12.75" customHeight="1">
      <c r="A210" s="167" t="s">
        <v>62</v>
      </c>
      <c r="B210" s="173" t="s">
        <v>43</v>
      </c>
      <c r="C210" s="173" t="s">
        <v>43</v>
      </c>
      <c r="D210" s="173" t="s">
        <v>43</v>
      </c>
      <c r="E210" s="173" t="s">
        <v>43</v>
      </c>
      <c r="F210" s="173" t="s">
        <v>43</v>
      </c>
      <c r="G210" s="174" t="s">
        <v>43</v>
      </c>
      <c r="H210" s="174" t="s">
        <v>43</v>
      </c>
      <c r="I210" s="174" t="s">
        <v>43</v>
      </c>
      <c r="J210" s="174" t="s">
        <v>43</v>
      </c>
      <c r="K210" s="174" t="s">
        <v>43</v>
      </c>
      <c r="L210" s="174" t="s">
        <v>43</v>
      </c>
      <c r="M210" s="174" t="s">
        <v>43</v>
      </c>
      <c r="N210" s="174" t="s">
        <v>43</v>
      </c>
      <c r="O210" s="175" t="e">
        <f t="shared" ref="O210:O223" si="55">SUM(F210/D210)</f>
        <v>#VALUE!</v>
      </c>
      <c r="P210" s="175" t="e">
        <f t="shared" ref="P210:P223" si="56">SUM(F210,K210)/C210</f>
        <v>#VALUE!</v>
      </c>
      <c r="Q210" s="175" t="e">
        <f t="shared" ref="Q210:Q223" si="57">SUM(N210/D210)</f>
        <v>#VALUE!</v>
      </c>
      <c r="R210" s="175" t="e">
        <f t="shared" si="54"/>
        <v>#VALUE!</v>
      </c>
    </row>
    <row r="211" spans="1:18" ht="12.75" customHeight="1">
      <c r="A211" s="165" t="s">
        <v>63</v>
      </c>
      <c r="B211" s="173">
        <v>1</v>
      </c>
      <c r="C211" s="173">
        <v>4</v>
      </c>
      <c r="D211" s="173">
        <v>3</v>
      </c>
      <c r="E211" s="173">
        <v>2</v>
      </c>
      <c r="F211" s="173">
        <v>1</v>
      </c>
      <c r="G211" s="174">
        <v>0</v>
      </c>
      <c r="H211" s="174">
        <v>0</v>
      </c>
      <c r="I211" s="174">
        <v>0</v>
      </c>
      <c r="J211" s="174">
        <v>0</v>
      </c>
      <c r="K211" s="174">
        <v>1</v>
      </c>
      <c r="L211" s="174">
        <v>0</v>
      </c>
      <c r="M211" s="174">
        <v>2</v>
      </c>
      <c r="N211" s="174">
        <v>1</v>
      </c>
      <c r="O211" s="175">
        <f t="shared" si="55"/>
        <v>0.33333333333333331</v>
      </c>
      <c r="P211" s="175">
        <f t="shared" si="56"/>
        <v>0.5</v>
      </c>
      <c r="Q211" s="175">
        <f t="shared" si="57"/>
        <v>0.33333333333333331</v>
      </c>
      <c r="R211" s="175">
        <f t="shared" si="54"/>
        <v>0.83333333333333326</v>
      </c>
    </row>
    <row r="212" spans="1:18" ht="12.75" customHeight="1">
      <c r="A212" s="165" t="s">
        <v>64</v>
      </c>
      <c r="B212" s="173">
        <v>1</v>
      </c>
      <c r="C212" s="173">
        <v>4</v>
      </c>
      <c r="D212" s="173">
        <v>4</v>
      </c>
      <c r="E212" s="173">
        <v>1</v>
      </c>
      <c r="F212" s="173">
        <v>1</v>
      </c>
      <c r="G212" s="174">
        <v>0</v>
      </c>
      <c r="H212" s="174">
        <v>0</v>
      </c>
      <c r="I212" s="174">
        <v>0</v>
      </c>
      <c r="J212" s="174">
        <v>0</v>
      </c>
      <c r="K212" s="174">
        <v>0</v>
      </c>
      <c r="L212" s="174">
        <v>0</v>
      </c>
      <c r="M212" s="174">
        <v>0</v>
      </c>
      <c r="N212" s="174">
        <v>1</v>
      </c>
      <c r="O212" s="175">
        <f t="shared" si="55"/>
        <v>0.25</v>
      </c>
      <c r="P212" s="175">
        <f t="shared" si="56"/>
        <v>0.25</v>
      </c>
      <c r="Q212" s="175">
        <f t="shared" si="57"/>
        <v>0.25</v>
      </c>
      <c r="R212" s="175">
        <f t="shared" si="54"/>
        <v>0.5</v>
      </c>
    </row>
    <row r="213" spans="1:18" ht="12.75" customHeight="1">
      <c r="A213" s="165" t="s">
        <v>66</v>
      </c>
      <c r="B213" s="173">
        <v>1</v>
      </c>
      <c r="C213" s="173">
        <v>4</v>
      </c>
      <c r="D213" s="173">
        <v>4</v>
      </c>
      <c r="E213" s="173">
        <v>0</v>
      </c>
      <c r="F213" s="173">
        <v>1</v>
      </c>
      <c r="G213" s="174">
        <v>0</v>
      </c>
      <c r="H213" s="174">
        <v>0</v>
      </c>
      <c r="I213" s="174">
        <v>0</v>
      </c>
      <c r="J213" s="174">
        <v>1</v>
      </c>
      <c r="K213" s="174">
        <v>0</v>
      </c>
      <c r="L213" s="174">
        <v>0</v>
      </c>
      <c r="M213" s="174">
        <v>0</v>
      </c>
      <c r="N213" s="174">
        <v>1</v>
      </c>
      <c r="O213" s="175">
        <f>SUM(F213/D213)</f>
        <v>0.25</v>
      </c>
      <c r="P213" s="175">
        <f t="shared" si="56"/>
        <v>0.25</v>
      </c>
      <c r="Q213" s="175">
        <f t="shared" si="57"/>
        <v>0.25</v>
      </c>
      <c r="R213" s="175">
        <f t="shared" si="54"/>
        <v>0.5</v>
      </c>
    </row>
    <row r="214" spans="1:18" ht="12.75" customHeight="1">
      <c r="A214" s="165" t="s">
        <v>67</v>
      </c>
      <c r="B214" s="173">
        <v>1</v>
      </c>
      <c r="C214" s="173">
        <v>4</v>
      </c>
      <c r="D214" s="173">
        <v>3</v>
      </c>
      <c r="E214" s="173">
        <v>1</v>
      </c>
      <c r="F214" s="173">
        <v>3</v>
      </c>
      <c r="G214" s="174">
        <v>1</v>
      </c>
      <c r="H214" s="174">
        <v>0</v>
      </c>
      <c r="I214" s="174">
        <v>0</v>
      </c>
      <c r="J214" s="174">
        <v>3</v>
      </c>
      <c r="K214" s="174">
        <v>1</v>
      </c>
      <c r="L214" s="174">
        <v>0</v>
      </c>
      <c r="M214" s="174">
        <v>0</v>
      </c>
      <c r="N214" s="174">
        <v>4</v>
      </c>
      <c r="O214" s="175">
        <f t="shared" si="55"/>
        <v>1</v>
      </c>
      <c r="P214" s="175">
        <f t="shared" si="56"/>
        <v>1</v>
      </c>
      <c r="Q214" s="175">
        <f t="shared" si="57"/>
        <v>1.3333333333333333</v>
      </c>
      <c r="R214" s="175">
        <f t="shared" si="54"/>
        <v>2.333333333333333</v>
      </c>
    </row>
    <row r="215" spans="1:18" ht="12.75" customHeight="1">
      <c r="A215" s="165" t="s">
        <v>68</v>
      </c>
      <c r="B215" s="173">
        <v>1</v>
      </c>
      <c r="C215" s="173">
        <v>4</v>
      </c>
      <c r="D215" s="173">
        <v>3</v>
      </c>
      <c r="E215" s="173">
        <v>2</v>
      </c>
      <c r="F215" s="173">
        <v>2</v>
      </c>
      <c r="G215" s="174">
        <v>1</v>
      </c>
      <c r="H215" s="174">
        <v>0</v>
      </c>
      <c r="I215" s="174">
        <v>0</v>
      </c>
      <c r="J215" s="174">
        <v>2</v>
      </c>
      <c r="K215" s="174">
        <v>1</v>
      </c>
      <c r="L215" s="174">
        <v>0</v>
      </c>
      <c r="M215" s="174">
        <v>0</v>
      </c>
      <c r="N215" s="174">
        <v>3</v>
      </c>
      <c r="O215" s="175">
        <f t="shared" si="55"/>
        <v>0.66666666666666663</v>
      </c>
      <c r="P215" s="175">
        <f t="shared" si="56"/>
        <v>0.75</v>
      </c>
      <c r="Q215" s="175">
        <f t="shared" si="57"/>
        <v>1</v>
      </c>
      <c r="R215" s="175">
        <f t="shared" si="54"/>
        <v>1.75</v>
      </c>
    </row>
    <row r="216" spans="1:18" ht="12.75" customHeight="1">
      <c r="A216" s="165" t="s">
        <v>69</v>
      </c>
      <c r="B216" s="173">
        <v>1</v>
      </c>
      <c r="C216" s="173">
        <v>3</v>
      </c>
      <c r="D216" s="173">
        <v>2</v>
      </c>
      <c r="E216" s="173">
        <v>1</v>
      </c>
      <c r="F216" s="173">
        <v>2</v>
      </c>
      <c r="G216" s="174">
        <v>0</v>
      </c>
      <c r="H216" s="174">
        <v>0</v>
      </c>
      <c r="I216" s="174">
        <v>0</v>
      </c>
      <c r="J216" s="174">
        <v>4</v>
      </c>
      <c r="K216" s="174">
        <v>1</v>
      </c>
      <c r="L216" s="174">
        <v>0</v>
      </c>
      <c r="M216" s="174">
        <v>0</v>
      </c>
      <c r="N216" s="174">
        <v>2</v>
      </c>
      <c r="O216" s="175">
        <f>SUM(F216/D216)</f>
        <v>1</v>
      </c>
      <c r="P216" s="175">
        <f>SUM(F216,K216)/C216</f>
        <v>1</v>
      </c>
      <c r="Q216" s="175">
        <f>SUM(N216/D216)</f>
        <v>1</v>
      </c>
      <c r="R216" s="175">
        <f t="shared" si="54"/>
        <v>2</v>
      </c>
    </row>
    <row r="217" spans="1:18" ht="12.75" customHeight="1">
      <c r="A217" s="165" t="s">
        <v>70</v>
      </c>
      <c r="B217" s="173" t="s">
        <v>43</v>
      </c>
      <c r="C217" s="173" t="s">
        <v>43</v>
      </c>
      <c r="D217" s="173" t="s">
        <v>43</v>
      </c>
      <c r="E217" s="173" t="s">
        <v>43</v>
      </c>
      <c r="F217" s="173" t="s">
        <v>43</v>
      </c>
      <c r="G217" s="174" t="s">
        <v>43</v>
      </c>
      <c r="H217" s="174" t="s">
        <v>43</v>
      </c>
      <c r="I217" s="174" t="s">
        <v>43</v>
      </c>
      <c r="J217" s="174" t="s">
        <v>43</v>
      </c>
      <c r="K217" s="174" t="s">
        <v>43</v>
      </c>
      <c r="L217" s="174" t="s">
        <v>43</v>
      </c>
      <c r="M217" s="174" t="s">
        <v>43</v>
      </c>
      <c r="N217" s="174" t="s">
        <v>43</v>
      </c>
      <c r="O217" s="175" t="e">
        <f t="shared" si="55"/>
        <v>#VALUE!</v>
      </c>
      <c r="P217" s="175" t="e">
        <f t="shared" si="56"/>
        <v>#VALUE!</v>
      </c>
      <c r="Q217" s="175" t="e">
        <f t="shared" si="57"/>
        <v>#VALUE!</v>
      </c>
      <c r="R217" s="175" t="e">
        <f t="shared" si="54"/>
        <v>#VALUE!</v>
      </c>
    </row>
    <row r="218" spans="1:18" ht="12.75" customHeight="1">
      <c r="A218" s="165" t="s">
        <v>301</v>
      </c>
      <c r="B218" s="173">
        <v>1</v>
      </c>
      <c r="C218" s="173">
        <v>4</v>
      </c>
      <c r="D218" s="173">
        <v>4</v>
      </c>
      <c r="E218" s="173">
        <v>1</v>
      </c>
      <c r="F218" s="173">
        <v>1</v>
      </c>
      <c r="G218" s="174">
        <v>0</v>
      </c>
      <c r="H218" s="174">
        <v>0</v>
      </c>
      <c r="I218" s="174">
        <v>0</v>
      </c>
      <c r="J218" s="174">
        <v>0</v>
      </c>
      <c r="K218" s="174">
        <v>0</v>
      </c>
      <c r="L218" s="174">
        <v>0</v>
      </c>
      <c r="M218" s="174">
        <v>0</v>
      </c>
      <c r="N218" s="174">
        <v>1</v>
      </c>
      <c r="O218" s="175">
        <f t="shared" si="55"/>
        <v>0.25</v>
      </c>
      <c r="P218" s="175">
        <f t="shared" si="56"/>
        <v>0.25</v>
      </c>
      <c r="Q218" s="175">
        <f t="shared" si="57"/>
        <v>0.25</v>
      </c>
      <c r="R218" s="175">
        <f t="shared" si="54"/>
        <v>0.5</v>
      </c>
    </row>
    <row r="219" spans="1:18" ht="12.75" customHeight="1">
      <c r="A219" s="165" t="s">
        <v>71</v>
      </c>
      <c r="B219" s="173">
        <v>1</v>
      </c>
      <c r="C219" s="173">
        <v>4</v>
      </c>
      <c r="D219" s="173">
        <v>4</v>
      </c>
      <c r="E219" s="173">
        <v>1</v>
      </c>
      <c r="F219" s="173">
        <v>3</v>
      </c>
      <c r="G219" s="174">
        <v>0</v>
      </c>
      <c r="H219" s="174">
        <v>0</v>
      </c>
      <c r="I219" s="174">
        <v>0</v>
      </c>
      <c r="J219" s="174">
        <v>2</v>
      </c>
      <c r="K219" s="174">
        <v>0</v>
      </c>
      <c r="L219" s="174">
        <v>0</v>
      </c>
      <c r="M219" s="174">
        <v>0</v>
      </c>
      <c r="N219" s="174">
        <v>3</v>
      </c>
      <c r="O219" s="175">
        <f t="shared" si="55"/>
        <v>0.75</v>
      </c>
      <c r="P219" s="175">
        <f t="shared" si="56"/>
        <v>0.75</v>
      </c>
      <c r="Q219" s="175">
        <f t="shared" si="57"/>
        <v>0.75</v>
      </c>
      <c r="R219" s="175">
        <f t="shared" si="54"/>
        <v>1.5</v>
      </c>
    </row>
    <row r="220" spans="1:18" ht="12.75" customHeight="1">
      <c r="A220" s="165" t="s">
        <v>72</v>
      </c>
      <c r="B220" s="173">
        <v>1</v>
      </c>
      <c r="C220" s="173">
        <v>4</v>
      </c>
      <c r="D220" s="173">
        <v>3</v>
      </c>
      <c r="E220" s="173">
        <v>2</v>
      </c>
      <c r="F220" s="173">
        <v>1</v>
      </c>
      <c r="G220" s="174">
        <v>0</v>
      </c>
      <c r="H220" s="174">
        <v>0</v>
      </c>
      <c r="I220" s="174">
        <v>0</v>
      </c>
      <c r="J220" s="174">
        <v>0</v>
      </c>
      <c r="K220" s="174">
        <v>1</v>
      </c>
      <c r="L220" s="174">
        <v>0</v>
      </c>
      <c r="M220" s="174">
        <v>1</v>
      </c>
      <c r="N220" s="174">
        <v>1</v>
      </c>
      <c r="O220" s="175">
        <f t="shared" si="55"/>
        <v>0.33333333333333331</v>
      </c>
      <c r="P220" s="175">
        <f t="shared" si="56"/>
        <v>0.5</v>
      </c>
      <c r="Q220" s="175">
        <f t="shared" si="57"/>
        <v>0.33333333333333331</v>
      </c>
      <c r="R220" s="175">
        <f t="shared" si="54"/>
        <v>0.83333333333333326</v>
      </c>
    </row>
    <row r="221" spans="1:18" ht="12.75" customHeight="1">
      <c r="A221" s="165" t="s">
        <v>73</v>
      </c>
      <c r="B221" s="173">
        <v>1</v>
      </c>
      <c r="C221" s="173">
        <v>4</v>
      </c>
      <c r="D221" s="173">
        <v>4</v>
      </c>
      <c r="E221" s="173">
        <v>3</v>
      </c>
      <c r="F221" s="173">
        <v>3</v>
      </c>
      <c r="G221" s="174">
        <v>0</v>
      </c>
      <c r="H221" s="174">
        <v>0</v>
      </c>
      <c r="I221" s="174">
        <v>0</v>
      </c>
      <c r="J221" s="174">
        <v>2</v>
      </c>
      <c r="K221" s="174">
        <v>0</v>
      </c>
      <c r="L221" s="174">
        <v>0</v>
      </c>
      <c r="M221" s="174">
        <v>2</v>
      </c>
      <c r="N221" s="174">
        <v>3</v>
      </c>
      <c r="O221" s="175">
        <f t="shared" si="55"/>
        <v>0.75</v>
      </c>
      <c r="P221" s="175">
        <f t="shared" si="56"/>
        <v>0.75</v>
      </c>
      <c r="Q221" s="175">
        <f t="shared" si="57"/>
        <v>0.75</v>
      </c>
      <c r="R221" s="175">
        <f t="shared" si="54"/>
        <v>1.5</v>
      </c>
    </row>
    <row r="222" spans="1:18" ht="12.75" customHeight="1">
      <c r="A222" s="165" t="s">
        <v>74</v>
      </c>
      <c r="B222" s="173">
        <v>1</v>
      </c>
      <c r="C222" s="173">
        <v>4</v>
      </c>
      <c r="D222" s="173">
        <v>3</v>
      </c>
      <c r="E222" s="173">
        <v>1</v>
      </c>
      <c r="F222" s="173">
        <v>1</v>
      </c>
      <c r="G222" s="174">
        <v>0</v>
      </c>
      <c r="H222" s="174">
        <v>0</v>
      </c>
      <c r="I222" s="174">
        <v>0</v>
      </c>
      <c r="J222" s="174">
        <v>0</v>
      </c>
      <c r="K222" s="174">
        <v>1</v>
      </c>
      <c r="L222" s="174">
        <v>0</v>
      </c>
      <c r="M222" s="174">
        <v>0</v>
      </c>
      <c r="N222" s="174">
        <v>1</v>
      </c>
      <c r="O222" s="175">
        <f t="shared" si="55"/>
        <v>0.33333333333333331</v>
      </c>
      <c r="P222" s="175">
        <f t="shared" si="56"/>
        <v>0.5</v>
      </c>
      <c r="Q222" s="175">
        <f t="shared" si="57"/>
        <v>0.33333333333333331</v>
      </c>
      <c r="R222" s="175">
        <f t="shared" si="54"/>
        <v>0.83333333333333326</v>
      </c>
    </row>
    <row r="223" spans="1:18" ht="12.75" customHeight="1">
      <c r="A223" s="166" t="s">
        <v>75</v>
      </c>
      <c r="B223" s="166"/>
      <c r="C223" s="168">
        <f t="shared" ref="C223:N223" si="58">SUM(C209:C222)</f>
        <v>43</v>
      </c>
      <c r="D223" s="168">
        <f t="shared" si="58"/>
        <v>37</v>
      </c>
      <c r="E223" s="168">
        <f t="shared" si="58"/>
        <v>15</v>
      </c>
      <c r="F223" s="168">
        <f t="shared" si="58"/>
        <v>19</v>
      </c>
      <c r="G223" s="168">
        <f t="shared" si="58"/>
        <v>2</v>
      </c>
      <c r="H223" s="168">
        <f t="shared" si="58"/>
        <v>0</v>
      </c>
      <c r="I223" s="168">
        <f t="shared" si="58"/>
        <v>0</v>
      </c>
      <c r="J223" s="168">
        <f t="shared" si="58"/>
        <v>14</v>
      </c>
      <c r="K223" s="168">
        <f t="shared" si="58"/>
        <v>6</v>
      </c>
      <c r="L223" s="168">
        <f t="shared" si="58"/>
        <v>0</v>
      </c>
      <c r="M223" s="168">
        <f t="shared" si="58"/>
        <v>5</v>
      </c>
      <c r="N223" s="168">
        <f t="shared" si="58"/>
        <v>21</v>
      </c>
      <c r="O223" s="176">
        <f t="shared" si="55"/>
        <v>0.51351351351351349</v>
      </c>
      <c r="P223" s="176">
        <f t="shared" si="56"/>
        <v>0.58139534883720934</v>
      </c>
      <c r="Q223" s="176">
        <f t="shared" si="57"/>
        <v>0.56756756756756754</v>
      </c>
      <c r="R223" s="176">
        <f t="shared" si="54"/>
        <v>1.148962916404777</v>
      </c>
    </row>
    <row r="224" spans="1:18" ht="12.75" customHeight="1" thickBot="1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9"/>
      <c r="P224" s="169"/>
      <c r="Q224" s="169"/>
      <c r="R224" s="169"/>
    </row>
    <row r="225" spans="1:18" ht="12.75" customHeight="1">
      <c r="A225" s="172" t="s">
        <v>121</v>
      </c>
      <c r="B225" s="168" t="s">
        <v>44</v>
      </c>
      <c r="C225" s="168" t="s">
        <v>76</v>
      </c>
      <c r="D225" s="168" t="s">
        <v>77</v>
      </c>
      <c r="E225" s="168" t="s">
        <v>78</v>
      </c>
      <c r="F225" s="168" t="s">
        <v>79</v>
      </c>
      <c r="G225" s="168" t="s">
        <v>80</v>
      </c>
      <c r="H225" s="168" t="s">
        <v>81</v>
      </c>
      <c r="I225" s="168" t="s">
        <v>48</v>
      </c>
      <c r="J225" s="168" t="s">
        <v>47</v>
      </c>
      <c r="K225" s="168" t="s">
        <v>82</v>
      </c>
      <c r="L225" s="168" t="s">
        <v>83</v>
      </c>
      <c r="M225" s="168" t="s">
        <v>53</v>
      </c>
      <c r="N225" s="168" t="s">
        <v>54</v>
      </c>
      <c r="O225" s="168" t="s">
        <v>84</v>
      </c>
      <c r="P225" s="168" t="s">
        <v>85</v>
      </c>
      <c r="Q225" s="168" t="s">
        <v>86</v>
      </c>
      <c r="R225" s="168" t="s">
        <v>87</v>
      </c>
    </row>
    <row r="226" spans="1:18" ht="12.75" customHeight="1">
      <c r="A226" s="165" t="s">
        <v>61</v>
      </c>
      <c r="B226" s="174" t="s">
        <v>43</v>
      </c>
      <c r="C226" s="174" t="s">
        <v>43</v>
      </c>
      <c r="D226" s="174" t="s">
        <v>43</v>
      </c>
      <c r="E226" s="174" t="s">
        <v>43</v>
      </c>
      <c r="F226" s="174" t="s">
        <v>43</v>
      </c>
      <c r="G226" s="177" t="s">
        <v>43</v>
      </c>
      <c r="H226" s="174" t="s">
        <v>43</v>
      </c>
      <c r="I226" s="174" t="s">
        <v>43</v>
      </c>
      <c r="J226" s="174" t="s">
        <v>43</v>
      </c>
      <c r="K226" s="174" t="s">
        <v>43</v>
      </c>
      <c r="L226" s="174" t="s">
        <v>43</v>
      </c>
      <c r="M226" s="174" t="s">
        <v>43</v>
      </c>
      <c r="N226" s="174" t="s">
        <v>43</v>
      </c>
      <c r="O226" s="178" t="e">
        <f t="shared" ref="O226:O235" si="59">SUM(K226/G226)*7</f>
        <v>#VALUE!</v>
      </c>
      <c r="P226" s="178" t="e">
        <f t="shared" ref="P226:P235" si="60">SUM(I226,M226)/G226</f>
        <v>#VALUE!</v>
      </c>
      <c r="Q226" s="175" t="e">
        <f t="shared" ref="Q226:Q235" si="61">SUM(I226/H226)</f>
        <v>#VALUE!</v>
      </c>
      <c r="R226" s="175" t="e">
        <f t="shared" ref="R226:R235" si="62">SUM(N226/M226)</f>
        <v>#VALUE!</v>
      </c>
    </row>
    <row r="227" spans="1:18" ht="12.75" customHeight="1">
      <c r="A227" s="165" t="s">
        <v>63</v>
      </c>
      <c r="B227" s="174" t="s">
        <v>43</v>
      </c>
      <c r="C227" s="174" t="s">
        <v>43</v>
      </c>
      <c r="D227" s="174" t="s">
        <v>43</v>
      </c>
      <c r="E227" s="174" t="s">
        <v>43</v>
      </c>
      <c r="F227" s="174" t="s">
        <v>43</v>
      </c>
      <c r="G227" s="177" t="s">
        <v>43</v>
      </c>
      <c r="H227" s="174" t="s">
        <v>43</v>
      </c>
      <c r="I227" s="174" t="s">
        <v>43</v>
      </c>
      <c r="J227" s="174" t="s">
        <v>43</v>
      </c>
      <c r="K227" s="174" t="s">
        <v>43</v>
      </c>
      <c r="L227" s="174" t="s">
        <v>43</v>
      </c>
      <c r="M227" s="174" t="s">
        <v>43</v>
      </c>
      <c r="N227" s="174" t="s">
        <v>43</v>
      </c>
      <c r="O227" s="178" t="e">
        <f t="shared" si="59"/>
        <v>#VALUE!</v>
      </c>
      <c r="P227" s="178" t="e">
        <f t="shared" si="60"/>
        <v>#VALUE!</v>
      </c>
      <c r="Q227" s="175" t="e">
        <f t="shared" si="61"/>
        <v>#VALUE!</v>
      </c>
      <c r="R227" s="175" t="e">
        <f t="shared" si="62"/>
        <v>#VALUE!</v>
      </c>
    </row>
    <row r="228" spans="1:18" ht="12.75" customHeight="1">
      <c r="A228" s="167" t="s">
        <v>64</v>
      </c>
      <c r="B228" s="174">
        <v>1</v>
      </c>
      <c r="C228" s="174">
        <v>1</v>
      </c>
      <c r="D228" s="174">
        <v>1</v>
      </c>
      <c r="E228" s="174">
        <v>0</v>
      </c>
      <c r="F228" s="174">
        <v>0</v>
      </c>
      <c r="G228" s="177">
        <v>7</v>
      </c>
      <c r="H228" s="174">
        <v>29</v>
      </c>
      <c r="I228" s="174">
        <v>1</v>
      </c>
      <c r="J228" s="174">
        <v>2</v>
      </c>
      <c r="K228" s="174">
        <v>0</v>
      </c>
      <c r="L228" s="174">
        <v>1</v>
      </c>
      <c r="M228" s="174">
        <v>8</v>
      </c>
      <c r="N228" s="174">
        <v>7</v>
      </c>
      <c r="O228" s="178">
        <f t="shared" si="59"/>
        <v>0</v>
      </c>
      <c r="P228" s="178">
        <f t="shared" si="60"/>
        <v>1.2857142857142858</v>
      </c>
      <c r="Q228" s="175">
        <f t="shared" si="61"/>
        <v>3.4482758620689655E-2</v>
      </c>
      <c r="R228" s="175">
        <f t="shared" si="62"/>
        <v>0.875</v>
      </c>
    </row>
    <row r="229" spans="1:18" ht="12.75" customHeight="1">
      <c r="A229" s="165" t="s">
        <v>67</v>
      </c>
      <c r="B229" s="174" t="s">
        <v>43</v>
      </c>
      <c r="C229" s="174" t="s">
        <v>43</v>
      </c>
      <c r="D229" s="174" t="s">
        <v>43</v>
      </c>
      <c r="E229" s="174" t="s">
        <v>43</v>
      </c>
      <c r="F229" s="174" t="s">
        <v>43</v>
      </c>
      <c r="G229" s="177" t="s">
        <v>43</v>
      </c>
      <c r="H229" s="174" t="s">
        <v>43</v>
      </c>
      <c r="I229" s="174" t="s">
        <v>43</v>
      </c>
      <c r="J229" s="174" t="s">
        <v>43</v>
      </c>
      <c r="K229" s="174" t="s">
        <v>43</v>
      </c>
      <c r="L229" s="174" t="s">
        <v>43</v>
      </c>
      <c r="M229" s="174" t="s">
        <v>43</v>
      </c>
      <c r="N229" s="174" t="s">
        <v>43</v>
      </c>
      <c r="O229" s="178" t="e">
        <f t="shared" si="59"/>
        <v>#VALUE!</v>
      </c>
      <c r="P229" s="178" t="e">
        <f t="shared" si="60"/>
        <v>#VALUE!</v>
      </c>
      <c r="Q229" s="175" t="e">
        <f t="shared" si="61"/>
        <v>#VALUE!</v>
      </c>
      <c r="R229" s="175" t="e">
        <f t="shared" si="62"/>
        <v>#VALUE!</v>
      </c>
    </row>
    <row r="230" spans="1:18" ht="12.75" customHeight="1">
      <c r="A230" s="167" t="s">
        <v>68</v>
      </c>
      <c r="B230" s="174" t="s">
        <v>43</v>
      </c>
      <c r="C230" s="174" t="s">
        <v>43</v>
      </c>
      <c r="D230" s="174" t="s">
        <v>43</v>
      </c>
      <c r="E230" s="174" t="s">
        <v>43</v>
      </c>
      <c r="F230" s="174" t="s">
        <v>43</v>
      </c>
      <c r="G230" s="177" t="s">
        <v>43</v>
      </c>
      <c r="H230" s="174" t="s">
        <v>43</v>
      </c>
      <c r="I230" s="174" t="s">
        <v>43</v>
      </c>
      <c r="J230" s="174" t="s">
        <v>43</v>
      </c>
      <c r="K230" s="174" t="s">
        <v>43</v>
      </c>
      <c r="L230" s="174" t="s">
        <v>43</v>
      </c>
      <c r="M230" s="174" t="s">
        <v>43</v>
      </c>
      <c r="N230" s="174" t="s">
        <v>43</v>
      </c>
      <c r="O230" s="178" t="e">
        <f t="shared" si="59"/>
        <v>#VALUE!</v>
      </c>
      <c r="P230" s="178" t="e">
        <f t="shared" si="60"/>
        <v>#VALUE!</v>
      </c>
      <c r="Q230" s="175" t="e">
        <f t="shared" si="61"/>
        <v>#VALUE!</v>
      </c>
      <c r="R230" s="175" t="e">
        <f t="shared" si="62"/>
        <v>#VALUE!</v>
      </c>
    </row>
    <row r="231" spans="1:18" ht="12.75" customHeight="1">
      <c r="A231" s="167" t="s">
        <v>74</v>
      </c>
      <c r="B231" s="174" t="s">
        <v>43</v>
      </c>
      <c r="C231" s="174" t="s">
        <v>43</v>
      </c>
      <c r="D231" s="174" t="s">
        <v>43</v>
      </c>
      <c r="E231" s="174" t="s">
        <v>43</v>
      </c>
      <c r="F231" s="174" t="s">
        <v>43</v>
      </c>
      <c r="G231" s="177" t="s">
        <v>43</v>
      </c>
      <c r="H231" s="174" t="s">
        <v>43</v>
      </c>
      <c r="I231" s="174" t="s">
        <v>43</v>
      </c>
      <c r="J231" s="174" t="s">
        <v>43</v>
      </c>
      <c r="K231" s="174" t="s">
        <v>43</v>
      </c>
      <c r="L231" s="174" t="s">
        <v>43</v>
      </c>
      <c r="M231" s="174" t="s">
        <v>43</v>
      </c>
      <c r="N231" s="174" t="s">
        <v>43</v>
      </c>
      <c r="O231" s="178" t="e">
        <f t="shared" si="59"/>
        <v>#VALUE!</v>
      </c>
      <c r="P231" s="178" t="e">
        <f t="shared" si="60"/>
        <v>#VALUE!</v>
      </c>
      <c r="Q231" s="175" t="e">
        <f t="shared" si="61"/>
        <v>#VALUE!</v>
      </c>
      <c r="R231" s="175" t="e">
        <f t="shared" si="62"/>
        <v>#VALUE!</v>
      </c>
    </row>
    <row r="232" spans="1:18" ht="12.75" customHeight="1">
      <c r="A232" s="167" t="s">
        <v>71</v>
      </c>
      <c r="B232" s="174" t="s">
        <v>43</v>
      </c>
      <c r="C232" s="174" t="s">
        <v>43</v>
      </c>
      <c r="D232" s="174" t="s">
        <v>43</v>
      </c>
      <c r="E232" s="174" t="s">
        <v>43</v>
      </c>
      <c r="F232" s="174" t="s">
        <v>43</v>
      </c>
      <c r="G232" s="177" t="s">
        <v>43</v>
      </c>
      <c r="H232" s="174" t="s">
        <v>43</v>
      </c>
      <c r="I232" s="174" t="s">
        <v>43</v>
      </c>
      <c r="J232" s="174" t="s">
        <v>43</v>
      </c>
      <c r="K232" s="174" t="s">
        <v>43</v>
      </c>
      <c r="L232" s="174" t="s">
        <v>43</v>
      </c>
      <c r="M232" s="174" t="s">
        <v>43</v>
      </c>
      <c r="N232" s="174" t="s">
        <v>43</v>
      </c>
      <c r="O232" s="178" t="e">
        <f t="shared" si="59"/>
        <v>#VALUE!</v>
      </c>
      <c r="P232" s="178" t="e">
        <f t="shared" si="60"/>
        <v>#VALUE!</v>
      </c>
      <c r="Q232" s="175" t="e">
        <f t="shared" si="61"/>
        <v>#VALUE!</v>
      </c>
      <c r="R232" s="175" t="e">
        <f t="shared" si="62"/>
        <v>#VALUE!</v>
      </c>
    </row>
    <row r="233" spans="1:18" ht="12.75" customHeight="1">
      <c r="A233" s="165" t="s">
        <v>72</v>
      </c>
      <c r="B233" s="174" t="s">
        <v>43</v>
      </c>
      <c r="C233" s="174" t="s">
        <v>43</v>
      </c>
      <c r="D233" s="174" t="s">
        <v>43</v>
      </c>
      <c r="E233" s="174" t="s">
        <v>43</v>
      </c>
      <c r="F233" s="174" t="s">
        <v>43</v>
      </c>
      <c r="G233" s="177" t="s">
        <v>43</v>
      </c>
      <c r="H233" s="174" t="s">
        <v>43</v>
      </c>
      <c r="I233" s="174" t="s">
        <v>43</v>
      </c>
      <c r="J233" s="174" t="s">
        <v>43</v>
      </c>
      <c r="K233" s="174" t="s">
        <v>43</v>
      </c>
      <c r="L233" s="174" t="s">
        <v>43</v>
      </c>
      <c r="M233" s="174" t="s">
        <v>43</v>
      </c>
      <c r="N233" s="174" t="s">
        <v>43</v>
      </c>
      <c r="O233" s="178" t="e">
        <f t="shared" si="59"/>
        <v>#VALUE!</v>
      </c>
      <c r="P233" s="178" t="e">
        <f t="shared" si="60"/>
        <v>#VALUE!</v>
      </c>
      <c r="Q233" s="175" t="e">
        <f t="shared" si="61"/>
        <v>#VALUE!</v>
      </c>
      <c r="R233" s="175" t="e">
        <f t="shared" si="62"/>
        <v>#VALUE!</v>
      </c>
    </row>
    <row r="234" spans="1:18" ht="12.75" customHeight="1">
      <c r="A234" s="165" t="s">
        <v>73</v>
      </c>
      <c r="B234" s="174" t="s">
        <v>43</v>
      </c>
      <c r="C234" s="174" t="s">
        <v>43</v>
      </c>
      <c r="D234" s="174" t="s">
        <v>43</v>
      </c>
      <c r="E234" s="174" t="s">
        <v>43</v>
      </c>
      <c r="F234" s="174" t="s">
        <v>43</v>
      </c>
      <c r="G234" s="177" t="s">
        <v>43</v>
      </c>
      <c r="H234" s="174" t="s">
        <v>43</v>
      </c>
      <c r="I234" s="174" t="s">
        <v>43</v>
      </c>
      <c r="J234" s="174" t="s">
        <v>43</v>
      </c>
      <c r="K234" s="174" t="s">
        <v>43</v>
      </c>
      <c r="L234" s="174" t="s">
        <v>43</v>
      </c>
      <c r="M234" s="174" t="s">
        <v>43</v>
      </c>
      <c r="N234" s="174" t="s">
        <v>43</v>
      </c>
      <c r="O234" s="178" t="e">
        <f t="shared" si="59"/>
        <v>#VALUE!</v>
      </c>
      <c r="P234" s="178" t="e">
        <f t="shared" si="60"/>
        <v>#VALUE!</v>
      </c>
      <c r="Q234" s="175" t="e">
        <f t="shared" si="61"/>
        <v>#VALUE!</v>
      </c>
      <c r="R234" s="175" t="e">
        <f t="shared" si="62"/>
        <v>#VALUE!</v>
      </c>
    </row>
    <row r="235" spans="1:18" ht="12.75" customHeight="1">
      <c r="A235" s="166" t="s">
        <v>75</v>
      </c>
      <c r="B235" s="168"/>
      <c r="C235" s="168">
        <f t="shared" ref="C235:N235" si="63">SUM(C227:C234)</f>
        <v>1</v>
      </c>
      <c r="D235" s="168">
        <f t="shared" si="63"/>
        <v>1</v>
      </c>
      <c r="E235" s="168">
        <f t="shared" si="63"/>
        <v>0</v>
      </c>
      <c r="F235" s="168">
        <f t="shared" si="63"/>
        <v>0</v>
      </c>
      <c r="G235" s="179">
        <f t="shared" si="63"/>
        <v>7</v>
      </c>
      <c r="H235" s="168">
        <f t="shared" si="63"/>
        <v>29</v>
      </c>
      <c r="I235" s="168">
        <f t="shared" si="63"/>
        <v>1</v>
      </c>
      <c r="J235" s="168">
        <f t="shared" si="63"/>
        <v>2</v>
      </c>
      <c r="K235" s="168">
        <f t="shared" si="63"/>
        <v>0</v>
      </c>
      <c r="L235" s="168">
        <f t="shared" si="63"/>
        <v>1</v>
      </c>
      <c r="M235" s="168">
        <f t="shared" si="63"/>
        <v>8</v>
      </c>
      <c r="N235" s="168">
        <f t="shared" si="63"/>
        <v>7</v>
      </c>
      <c r="O235" s="180">
        <f t="shared" si="59"/>
        <v>0</v>
      </c>
      <c r="P235" s="180">
        <f t="shared" si="60"/>
        <v>1.2857142857142858</v>
      </c>
      <c r="Q235" s="176">
        <f t="shared" si="61"/>
        <v>3.4482758620689655E-2</v>
      </c>
      <c r="R235" s="176">
        <f t="shared" si="62"/>
        <v>0.875</v>
      </c>
    </row>
    <row r="238" spans="1:18" ht="12.75" customHeight="1">
      <c r="A238" s="2" t="s">
        <v>419</v>
      </c>
      <c r="L238" s="9"/>
      <c r="M238" s="10"/>
      <c r="N238" s="9"/>
      <c r="Q238" s="9"/>
      <c r="R238" s="9"/>
    </row>
    <row r="239" spans="1:18" ht="12.75" customHeight="1">
      <c r="A239" s="9" t="s">
        <v>0</v>
      </c>
      <c r="B239" s="7" t="s">
        <v>1</v>
      </c>
      <c r="C239" s="7" t="s">
        <v>2</v>
      </c>
      <c r="D239" s="7" t="s">
        <v>3</v>
      </c>
      <c r="E239" s="7" t="s">
        <v>4</v>
      </c>
      <c r="F239" s="7" t="s">
        <v>5</v>
      </c>
      <c r="G239" s="7" t="s">
        <v>6</v>
      </c>
      <c r="H239" s="7" t="s">
        <v>7</v>
      </c>
      <c r="I239" s="6"/>
      <c r="J239" s="7" t="s">
        <v>331</v>
      </c>
      <c r="L239" s="9" t="s">
        <v>297</v>
      </c>
      <c r="M239" s="9"/>
      <c r="O239" s="9"/>
    </row>
    <row r="240" spans="1:18" ht="12.75" customHeight="1">
      <c r="A240" s="10" t="s">
        <v>10</v>
      </c>
      <c r="B240" s="6">
        <v>3</v>
      </c>
      <c r="C240" s="6">
        <v>0</v>
      </c>
      <c r="D240" s="6">
        <v>3</v>
      </c>
      <c r="E240" s="6">
        <v>1</v>
      </c>
      <c r="F240" s="129">
        <v>2</v>
      </c>
      <c r="G240" s="129">
        <v>4</v>
      </c>
      <c r="H240" s="129">
        <v>0</v>
      </c>
      <c r="I240" s="6"/>
      <c r="J240" s="160">
        <f>SUM(B240:H240)</f>
        <v>13</v>
      </c>
      <c r="L240" s="10" t="s">
        <v>421</v>
      </c>
      <c r="M240" s="9"/>
      <c r="O240" s="9"/>
    </row>
    <row r="241" spans="1:18" ht="12.75" customHeight="1" thickBot="1">
      <c r="A241" s="10" t="s">
        <v>311</v>
      </c>
      <c r="B241" s="6">
        <v>0</v>
      </c>
      <c r="C241" s="6">
        <v>0</v>
      </c>
      <c r="D241" s="6">
        <v>0</v>
      </c>
      <c r="E241" s="6">
        <v>0</v>
      </c>
      <c r="F241" s="129">
        <v>0</v>
      </c>
      <c r="G241" s="129">
        <v>0</v>
      </c>
      <c r="H241" s="129">
        <v>0</v>
      </c>
      <c r="I241" s="6"/>
      <c r="J241" s="160">
        <f>SUM(B241:H241)</f>
        <v>0</v>
      </c>
      <c r="L241" s="10" t="s">
        <v>420</v>
      </c>
    </row>
    <row r="242" spans="1:18" ht="12.75" customHeight="1">
      <c r="A242" s="32" t="s">
        <v>120</v>
      </c>
      <c r="B242" s="7" t="s">
        <v>44</v>
      </c>
      <c r="C242" s="7" t="s">
        <v>45</v>
      </c>
      <c r="D242" s="7" t="s">
        <v>46</v>
      </c>
      <c r="E242" s="7" t="s">
        <v>47</v>
      </c>
      <c r="F242" s="7" t="s">
        <v>48</v>
      </c>
      <c r="G242" s="7" t="s">
        <v>49</v>
      </c>
      <c r="H242" s="7" t="s">
        <v>50</v>
      </c>
      <c r="I242" s="7" t="s">
        <v>51</v>
      </c>
      <c r="J242" s="7" t="s">
        <v>52</v>
      </c>
      <c r="K242" s="7" t="s">
        <v>53</v>
      </c>
      <c r="L242" s="7" t="s">
        <v>54</v>
      </c>
      <c r="M242" s="7" t="s">
        <v>55</v>
      </c>
      <c r="N242" s="7" t="s">
        <v>56</v>
      </c>
      <c r="O242" s="7" t="s">
        <v>57</v>
      </c>
      <c r="P242" s="7" t="s">
        <v>58</v>
      </c>
      <c r="Q242" s="7" t="s">
        <v>59</v>
      </c>
      <c r="R242" s="7" t="s">
        <v>60</v>
      </c>
    </row>
    <row r="243" spans="1:18" ht="12.75" customHeight="1">
      <c r="A243" s="5" t="s">
        <v>61</v>
      </c>
      <c r="B243" s="153" t="s">
        <v>43</v>
      </c>
      <c r="C243" s="153" t="s">
        <v>43</v>
      </c>
      <c r="D243" s="153" t="s">
        <v>43</v>
      </c>
      <c r="E243" s="153" t="s">
        <v>43</v>
      </c>
      <c r="F243" s="153" t="s">
        <v>43</v>
      </c>
      <c r="G243" s="14" t="s">
        <v>43</v>
      </c>
      <c r="H243" s="14" t="s">
        <v>43</v>
      </c>
      <c r="I243" s="14" t="s">
        <v>43</v>
      </c>
      <c r="J243" s="14" t="s">
        <v>43</v>
      </c>
      <c r="K243" s="14" t="s">
        <v>43</v>
      </c>
      <c r="L243" s="14" t="s">
        <v>43</v>
      </c>
      <c r="M243" s="14" t="s">
        <v>43</v>
      </c>
      <c r="N243" s="14" t="s">
        <v>43</v>
      </c>
      <c r="O243" s="148" t="e">
        <f>SUM(F243/D243)</f>
        <v>#VALUE!</v>
      </c>
      <c r="P243" s="148" t="e">
        <f>SUM(F243,K243)/C243</f>
        <v>#VALUE!</v>
      </c>
      <c r="Q243" s="148" t="e">
        <f>SUM(N243/D243)</f>
        <v>#VALUE!</v>
      </c>
      <c r="R243" s="148" t="e">
        <f t="shared" ref="R243:R257" si="64">SUM(P243:Q243)</f>
        <v>#VALUE!</v>
      </c>
    </row>
    <row r="244" spans="1:18" ht="12.75" customHeight="1">
      <c r="A244" s="10" t="s">
        <v>62</v>
      </c>
      <c r="B244" s="153">
        <v>1</v>
      </c>
      <c r="C244" s="153">
        <v>4</v>
      </c>
      <c r="D244" s="153">
        <v>4</v>
      </c>
      <c r="E244" s="153">
        <v>0</v>
      </c>
      <c r="F244" s="153">
        <v>1</v>
      </c>
      <c r="G244" s="14">
        <v>0</v>
      </c>
      <c r="H244" s="14">
        <v>0</v>
      </c>
      <c r="I244" s="14">
        <v>0</v>
      </c>
      <c r="J244" s="14">
        <v>1</v>
      </c>
      <c r="K244" s="14">
        <v>0</v>
      </c>
      <c r="L244" s="14">
        <v>0</v>
      </c>
      <c r="M244" s="14">
        <v>0</v>
      </c>
      <c r="N244" s="14">
        <v>1</v>
      </c>
      <c r="O244" s="148">
        <f t="shared" ref="O244:O257" si="65">SUM(F244/D244)</f>
        <v>0.25</v>
      </c>
      <c r="P244" s="148">
        <f t="shared" ref="P244:P257" si="66">SUM(F244,K244)/C244</f>
        <v>0.25</v>
      </c>
      <c r="Q244" s="148">
        <f t="shared" ref="Q244:Q257" si="67">SUM(N244/D244)</f>
        <v>0.25</v>
      </c>
      <c r="R244" s="148">
        <f t="shared" si="64"/>
        <v>0.5</v>
      </c>
    </row>
    <row r="245" spans="1:18" ht="12.75" customHeight="1">
      <c r="A245" s="5" t="s">
        <v>63</v>
      </c>
      <c r="B245" s="153">
        <v>1</v>
      </c>
      <c r="C245" s="153">
        <v>4</v>
      </c>
      <c r="D245" s="153">
        <v>3</v>
      </c>
      <c r="E245" s="153">
        <v>0</v>
      </c>
      <c r="F245" s="153">
        <v>0</v>
      </c>
      <c r="G245" s="14">
        <v>0</v>
      </c>
      <c r="H245" s="14">
        <v>0</v>
      </c>
      <c r="I245" s="14">
        <v>0</v>
      </c>
      <c r="J245" s="14">
        <v>1</v>
      </c>
      <c r="K245" s="14">
        <v>1</v>
      </c>
      <c r="L245" s="14">
        <v>1</v>
      </c>
      <c r="M245" s="14">
        <v>0</v>
      </c>
      <c r="N245" s="14">
        <v>0</v>
      </c>
      <c r="O245" s="148">
        <f t="shared" si="65"/>
        <v>0</v>
      </c>
      <c r="P245" s="148">
        <f t="shared" si="66"/>
        <v>0.25</v>
      </c>
      <c r="Q245" s="148">
        <f t="shared" si="67"/>
        <v>0</v>
      </c>
      <c r="R245" s="148">
        <f t="shared" si="64"/>
        <v>0.25</v>
      </c>
    </row>
    <row r="246" spans="1:18" ht="12.75" customHeight="1">
      <c r="A246" s="5" t="s">
        <v>64</v>
      </c>
      <c r="B246" s="153">
        <v>1</v>
      </c>
      <c r="C246" s="153">
        <v>4</v>
      </c>
      <c r="D246" s="153">
        <v>4</v>
      </c>
      <c r="E246" s="153">
        <v>0</v>
      </c>
      <c r="F246" s="153">
        <v>2</v>
      </c>
      <c r="G246" s="14">
        <v>0</v>
      </c>
      <c r="H246" s="14">
        <v>0</v>
      </c>
      <c r="I246" s="14">
        <v>0</v>
      </c>
      <c r="J246" s="14">
        <v>2</v>
      </c>
      <c r="K246" s="14">
        <v>0</v>
      </c>
      <c r="L246" s="14">
        <v>0</v>
      </c>
      <c r="M246" s="14">
        <v>0</v>
      </c>
      <c r="N246" s="14">
        <v>2</v>
      </c>
      <c r="O246" s="148">
        <f t="shared" si="65"/>
        <v>0.5</v>
      </c>
      <c r="P246" s="148">
        <f t="shared" si="66"/>
        <v>0.5</v>
      </c>
      <c r="Q246" s="148">
        <f t="shared" si="67"/>
        <v>0.5</v>
      </c>
      <c r="R246" s="148">
        <f t="shared" si="64"/>
        <v>1</v>
      </c>
    </row>
    <row r="247" spans="1:18" ht="12.75" customHeight="1">
      <c r="A247" s="5" t="s">
        <v>66</v>
      </c>
      <c r="B247" s="153" t="s">
        <v>43</v>
      </c>
      <c r="C247" s="153" t="s">
        <v>43</v>
      </c>
      <c r="D247" s="153" t="s">
        <v>43</v>
      </c>
      <c r="E247" s="153" t="s">
        <v>43</v>
      </c>
      <c r="F247" s="153" t="s">
        <v>43</v>
      </c>
      <c r="G247" s="14" t="s">
        <v>43</v>
      </c>
      <c r="H247" s="14" t="s">
        <v>43</v>
      </c>
      <c r="I247" s="14" t="s">
        <v>43</v>
      </c>
      <c r="J247" s="14" t="s">
        <v>43</v>
      </c>
      <c r="K247" s="14" t="s">
        <v>43</v>
      </c>
      <c r="L247" s="14" t="s">
        <v>43</v>
      </c>
      <c r="M247" s="14" t="s">
        <v>43</v>
      </c>
      <c r="N247" s="14" t="s">
        <v>43</v>
      </c>
      <c r="O247" s="148" t="e">
        <f>SUM(F247/D247)</f>
        <v>#VALUE!</v>
      </c>
      <c r="P247" s="148" t="e">
        <f t="shared" si="66"/>
        <v>#VALUE!</v>
      </c>
      <c r="Q247" s="148" t="e">
        <f t="shared" si="67"/>
        <v>#VALUE!</v>
      </c>
      <c r="R247" s="148" t="e">
        <f t="shared" si="64"/>
        <v>#VALUE!</v>
      </c>
    </row>
    <row r="248" spans="1:18" ht="12.75" customHeight="1">
      <c r="A248" s="5" t="s">
        <v>67</v>
      </c>
      <c r="B248" s="153">
        <v>1</v>
      </c>
      <c r="C248" s="153">
        <v>4</v>
      </c>
      <c r="D248" s="153">
        <v>4</v>
      </c>
      <c r="E248" s="153">
        <v>3</v>
      </c>
      <c r="F248" s="153">
        <v>4</v>
      </c>
      <c r="G248" s="14">
        <v>1</v>
      </c>
      <c r="H248" s="14">
        <v>0</v>
      </c>
      <c r="I248" s="14">
        <v>0</v>
      </c>
      <c r="J248" s="14">
        <v>4</v>
      </c>
      <c r="K248" s="14">
        <v>0</v>
      </c>
      <c r="L248" s="14">
        <v>0</v>
      </c>
      <c r="M248" s="14">
        <v>1</v>
      </c>
      <c r="N248" s="14">
        <v>5</v>
      </c>
      <c r="O248" s="148">
        <f t="shared" si="65"/>
        <v>1</v>
      </c>
      <c r="P248" s="148">
        <f t="shared" si="66"/>
        <v>1</v>
      </c>
      <c r="Q248" s="148">
        <f t="shared" si="67"/>
        <v>1.25</v>
      </c>
      <c r="R248" s="148">
        <f t="shared" si="64"/>
        <v>2.25</v>
      </c>
    </row>
    <row r="249" spans="1:18" ht="12.75" customHeight="1">
      <c r="A249" s="5" t="s">
        <v>68</v>
      </c>
      <c r="B249" s="153">
        <v>1</v>
      </c>
      <c r="C249" s="153">
        <v>4</v>
      </c>
      <c r="D249" s="153">
        <v>3</v>
      </c>
      <c r="E249" s="153">
        <v>3</v>
      </c>
      <c r="F249" s="153">
        <v>2</v>
      </c>
      <c r="G249" s="14">
        <v>0</v>
      </c>
      <c r="H249" s="14">
        <v>0</v>
      </c>
      <c r="I249" s="14">
        <v>0</v>
      </c>
      <c r="J249" s="14">
        <v>2</v>
      </c>
      <c r="K249" s="14">
        <v>1</v>
      </c>
      <c r="L249" s="14">
        <v>0</v>
      </c>
      <c r="M249" s="14">
        <v>1</v>
      </c>
      <c r="N249" s="14">
        <v>2</v>
      </c>
      <c r="O249" s="148">
        <f t="shared" si="65"/>
        <v>0.66666666666666663</v>
      </c>
      <c r="P249" s="148">
        <f t="shared" si="66"/>
        <v>0.75</v>
      </c>
      <c r="Q249" s="148">
        <f t="shared" si="67"/>
        <v>0.66666666666666663</v>
      </c>
      <c r="R249" s="148">
        <f t="shared" si="64"/>
        <v>1.4166666666666665</v>
      </c>
    </row>
    <row r="250" spans="1:18" ht="12.75" customHeight="1">
      <c r="A250" s="5" t="s">
        <v>69</v>
      </c>
      <c r="B250" s="153">
        <v>1</v>
      </c>
      <c r="C250" s="153">
        <v>4</v>
      </c>
      <c r="D250" s="153">
        <v>4</v>
      </c>
      <c r="E250" s="153">
        <v>1</v>
      </c>
      <c r="F250" s="153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1</v>
      </c>
      <c r="M250" s="14">
        <v>1</v>
      </c>
      <c r="N250" s="14">
        <v>1</v>
      </c>
      <c r="O250" s="148">
        <f>SUM(F250/D250)</f>
        <v>0.25</v>
      </c>
      <c r="P250" s="148">
        <f>SUM(F250,K250)/C250</f>
        <v>0.25</v>
      </c>
      <c r="Q250" s="148">
        <f>SUM(N250/D250)</f>
        <v>0.25</v>
      </c>
      <c r="R250" s="148">
        <f t="shared" si="64"/>
        <v>0.5</v>
      </c>
    </row>
    <row r="251" spans="1:18" ht="12.75" customHeight="1">
      <c r="A251" s="5" t="s">
        <v>70</v>
      </c>
      <c r="B251" s="153" t="s">
        <v>43</v>
      </c>
      <c r="C251" s="153" t="s">
        <v>43</v>
      </c>
      <c r="D251" s="153" t="s">
        <v>43</v>
      </c>
      <c r="E251" s="153" t="s">
        <v>43</v>
      </c>
      <c r="F251" s="153" t="s">
        <v>43</v>
      </c>
      <c r="G251" s="14" t="s">
        <v>43</v>
      </c>
      <c r="H251" s="14" t="s">
        <v>43</v>
      </c>
      <c r="I251" s="14" t="s">
        <v>43</v>
      </c>
      <c r="J251" s="14" t="s">
        <v>43</v>
      </c>
      <c r="K251" s="14" t="s">
        <v>43</v>
      </c>
      <c r="L251" s="14" t="s">
        <v>43</v>
      </c>
      <c r="M251" s="14" t="s">
        <v>43</v>
      </c>
      <c r="N251" s="14" t="s">
        <v>43</v>
      </c>
      <c r="O251" s="148" t="e">
        <f t="shared" si="65"/>
        <v>#VALUE!</v>
      </c>
      <c r="P251" s="148" t="e">
        <f t="shared" si="66"/>
        <v>#VALUE!</v>
      </c>
      <c r="Q251" s="148" t="e">
        <f t="shared" si="67"/>
        <v>#VALUE!</v>
      </c>
      <c r="R251" s="148" t="e">
        <f t="shared" si="64"/>
        <v>#VALUE!</v>
      </c>
    </row>
    <row r="252" spans="1:18" ht="12.75" customHeight="1">
      <c r="A252" s="5" t="s">
        <v>301</v>
      </c>
      <c r="B252" s="153">
        <v>1</v>
      </c>
      <c r="C252" s="153">
        <v>4</v>
      </c>
      <c r="D252" s="153">
        <v>2</v>
      </c>
      <c r="E252" s="153">
        <v>1</v>
      </c>
      <c r="F252" s="153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2</v>
      </c>
      <c r="L252" s="14">
        <v>1</v>
      </c>
      <c r="M252" s="14">
        <v>1</v>
      </c>
      <c r="N252" s="14">
        <v>0</v>
      </c>
      <c r="O252" s="148">
        <f t="shared" si="65"/>
        <v>0</v>
      </c>
      <c r="P252" s="148">
        <f t="shared" si="66"/>
        <v>0.5</v>
      </c>
      <c r="Q252" s="148">
        <f t="shared" si="67"/>
        <v>0</v>
      </c>
      <c r="R252" s="148">
        <f t="shared" si="64"/>
        <v>0.5</v>
      </c>
    </row>
    <row r="253" spans="1:18" ht="12.75" customHeight="1">
      <c r="A253" s="5" t="s">
        <v>71</v>
      </c>
      <c r="B253" s="153">
        <v>1</v>
      </c>
      <c r="C253" s="153">
        <v>5</v>
      </c>
      <c r="D253" s="153">
        <v>4</v>
      </c>
      <c r="E253" s="153">
        <v>2</v>
      </c>
      <c r="F253" s="153">
        <v>2</v>
      </c>
      <c r="G253" s="14">
        <v>0</v>
      </c>
      <c r="H253" s="14">
        <v>0</v>
      </c>
      <c r="I253" s="14">
        <v>0</v>
      </c>
      <c r="J253" s="14">
        <v>0</v>
      </c>
      <c r="K253" s="14">
        <v>1</v>
      </c>
      <c r="L253" s="14">
        <v>1</v>
      </c>
      <c r="M253" s="14">
        <v>0</v>
      </c>
      <c r="N253" s="14">
        <v>2</v>
      </c>
      <c r="O253" s="148">
        <f t="shared" si="65"/>
        <v>0.5</v>
      </c>
      <c r="P253" s="148">
        <f t="shared" si="66"/>
        <v>0.6</v>
      </c>
      <c r="Q253" s="148">
        <f t="shared" si="67"/>
        <v>0.5</v>
      </c>
      <c r="R253" s="148">
        <f t="shared" si="64"/>
        <v>1.1000000000000001</v>
      </c>
    </row>
    <row r="254" spans="1:18" ht="12.75" customHeight="1">
      <c r="A254" s="5" t="s">
        <v>72</v>
      </c>
      <c r="B254" s="153">
        <v>1</v>
      </c>
      <c r="C254" s="153">
        <v>4</v>
      </c>
      <c r="D254" s="153">
        <v>1</v>
      </c>
      <c r="E254" s="153">
        <v>0</v>
      </c>
      <c r="F254" s="153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3</v>
      </c>
      <c r="L254" s="14">
        <v>1</v>
      </c>
      <c r="M254" s="14">
        <v>1</v>
      </c>
      <c r="N254" s="14">
        <v>0</v>
      </c>
      <c r="O254" s="148">
        <f t="shared" si="65"/>
        <v>0</v>
      </c>
      <c r="P254" s="148">
        <f t="shared" si="66"/>
        <v>0.75</v>
      </c>
      <c r="Q254" s="148">
        <f t="shared" si="67"/>
        <v>0</v>
      </c>
      <c r="R254" s="148">
        <f t="shared" si="64"/>
        <v>0.75</v>
      </c>
    </row>
    <row r="255" spans="1:18" ht="12.75" customHeight="1">
      <c r="A255" s="5" t="s">
        <v>73</v>
      </c>
      <c r="B255" s="153">
        <v>1</v>
      </c>
      <c r="C255" s="153">
        <v>4</v>
      </c>
      <c r="D255" s="153">
        <v>4</v>
      </c>
      <c r="E255" s="153">
        <v>3</v>
      </c>
      <c r="F255" s="153">
        <v>3</v>
      </c>
      <c r="G255" s="14">
        <v>1</v>
      </c>
      <c r="H255" s="14">
        <v>0</v>
      </c>
      <c r="I255" s="14">
        <v>0</v>
      </c>
      <c r="J255" s="14">
        <v>1</v>
      </c>
      <c r="K255" s="14">
        <v>0</v>
      </c>
      <c r="L255" s="14">
        <v>0</v>
      </c>
      <c r="M255" s="14">
        <v>1</v>
      </c>
      <c r="N255" s="14">
        <v>4</v>
      </c>
      <c r="O255" s="148">
        <f t="shared" si="65"/>
        <v>0.75</v>
      </c>
      <c r="P255" s="148">
        <f t="shared" si="66"/>
        <v>0.75</v>
      </c>
      <c r="Q255" s="148">
        <f t="shared" si="67"/>
        <v>1</v>
      </c>
      <c r="R255" s="148">
        <f t="shared" si="64"/>
        <v>1.75</v>
      </c>
    </row>
    <row r="256" spans="1:18" ht="12.75" customHeight="1">
      <c r="A256" s="5" t="s">
        <v>74</v>
      </c>
      <c r="B256" s="153">
        <v>1</v>
      </c>
      <c r="C256" s="153">
        <v>4</v>
      </c>
      <c r="D256" s="153">
        <v>4</v>
      </c>
      <c r="E256" s="153">
        <v>0</v>
      </c>
      <c r="F256" s="153">
        <v>0</v>
      </c>
      <c r="G256" s="14">
        <v>0</v>
      </c>
      <c r="H256" s="14">
        <v>0</v>
      </c>
      <c r="I256" s="14">
        <v>0</v>
      </c>
      <c r="J256" s="14">
        <v>2</v>
      </c>
      <c r="K256" s="14">
        <v>0</v>
      </c>
      <c r="L256" s="14">
        <v>0</v>
      </c>
      <c r="M256" s="14">
        <v>0</v>
      </c>
      <c r="N256" s="14">
        <v>0</v>
      </c>
      <c r="O256" s="148">
        <f t="shared" si="65"/>
        <v>0</v>
      </c>
      <c r="P256" s="148">
        <f t="shared" si="66"/>
        <v>0</v>
      </c>
      <c r="Q256" s="148">
        <f t="shared" si="67"/>
        <v>0</v>
      </c>
      <c r="R256" s="148">
        <f t="shared" si="64"/>
        <v>0</v>
      </c>
    </row>
    <row r="257" spans="1:18" ht="12.75" customHeight="1">
      <c r="A257" s="9" t="s">
        <v>75</v>
      </c>
      <c r="B257" s="9"/>
      <c r="C257" s="7">
        <f t="shared" ref="C257:N257" si="68">SUM(C243:C256)</f>
        <v>45</v>
      </c>
      <c r="D257" s="7">
        <f t="shared" si="68"/>
        <v>37</v>
      </c>
      <c r="E257" s="7">
        <f t="shared" si="68"/>
        <v>13</v>
      </c>
      <c r="F257" s="7">
        <f t="shared" si="68"/>
        <v>15</v>
      </c>
      <c r="G257" s="7">
        <f t="shared" si="68"/>
        <v>2</v>
      </c>
      <c r="H257" s="7">
        <f t="shared" si="68"/>
        <v>0</v>
      </c>
      <c r="I257" s="7">
        <f t="shared" si="68"/>
        <v>0</v>
      </c>
      <c r="J257" s="7">
        <f t="shared" si="68"/>
        <v>13</v>
      </c>
      <c r="K257" s="7">
        <f t="shared" si="68"/>
        <v>8</v>
      </c>
      <c r="L257" s="7">
        <f t="shared" si="68"/>
        <v>5</v>
      </c>
      <c r="M257" s="7">
        <f t="shared" si="68"/>
        <v>6</v>
      </c>
      <c r="N257" s="7">
        <f t="shared" si="68"/>
        <v>17</v>
      </c>
      <c r="O257" s="162">
        <f t="shared" si="65"/>
        <v>0.40540540540540543</v>
      </c>
      <c r="P257" s="162">
        <f t="shared" si="66"/>
        <v>0.51111111111111107</v>
      </c>
      <c r="Q257" s="162">
        <f t="shared" si="67"/>
        <v>0.45945945945945948</v>
      </c>
      <c r="R257" s="162">
        <f t="shared" si="64"/>
        <v>0.9705705705705705</v>
      </c>
    </row>
    <row r="258" spans="1:18" ht="12.75" customHeight="1" thickBot="1">
      <c r="O258" s="6"/>
      <c r="P258" s="6"/>
      <c r="Q258" s="6"/>
      <c r="R258" s="6"/>
    </row>
    <row r="259" spans="1:18" ht="12.75" customHeight="1">
      <c r="A259" s="32" t="s">
        <v>121</v>
      </c>
      <c r="B259" s="7" t="s">
        <v>44</v>
      </c>
      <c r="C259" s="7" t="s">
        <v>76</v>
      </c>
      <c r="D259" s="7" t="s">
        <v>77</v>
      </c>
      <c r="E259" s="7" t="s">
        <v>78</v>
      </c>
      <c r="F259" s="7" t="s">
        <v>79</v>
      </c>
      <c r="G259" s="7" t="s">
        <v>80</v>
      </c>
      <c r="H259" s="7" t="s">
        <v>81</v>
      </c>
      <c r="I259" s="7" t="s">
        <v>48</v>
      </c>
      <c r="J259" s="7" t="s">
        <v>47</v>
      </c>
      <c r="K259" s="7" t="s">
        <v>82</v>
      </c>
      <c r="L259" s="7" t="s">
        <v>83</v>
      </c>
      <c r="M259" s="7" t="s">
        <v>53</v>
      </c>
      <c r="N259" s="7" t="s">
        <v>54</v>
      </c>
      <c r="O259" s="7" t="s">
        <v>84</v>
      </c>
      <c r="P259" s="7" t="s">
        <v>85</v>
      </c>
      <c r="Q259" s="7" t="s">
        <v>86</v>
      </c>
      <c r="R259" s="7" t="s">
        <v>87</v>
      </c>
    </row>
    <row r="260" spans="1:18" ht="12.75" customHeight="1">
      <c r="A260" s="5" t="s">
        <v>61</v>
      </c>
      <c r="B260" s="14" t="s">
        <v>43</v>
      </c>
      <c r="C260" s="14" t="s">
        <v>43</v>
      </c>
      <c r="D260" s="14" t="s">
        <v>43</v>
      </c>
      <c r="E260" s="14" t="s">
        <v>43</v>
      </c>
      <c r="F260" s="14" t="s">
        <v>43</v>
      </c>
      <c r="G260" s="17" t="s">
        <v>43</v>
      </c>
      <c r="H260" s="14" t="s">
        <v>43</v>
      </c>
      <c r="I260" s="14" t="s">
        <v>43</v>
      </c>
      <c r="J260" s="14" t="s">
        <v>43</v>
      </c>
      <c r="K260" s="14" t="s">
        <v>43</v>
      </c>
      <c r="L260" s="14" t="s">
        <v>43</v>
      </c>
      <c r="M260" s="14" t="s">
        <v>43</v>
      </c>
      <c r="N260" s="14" t="s">
        <v>43</v>
      </c>
      <c r="O260" s="149" t="e">
        <f t="shared" ref="O260:O269" si="69">SUM(K260/G260)*7</f>
        <v>#VALUE!</v>
      </c>
      <c r="P260" s="149" t="e">
        <f t="shared" ref="P260:P269" si="70">SUM(I260,M260)/G260</f>
        <v>#VALUE!</v>
      </c>
      <c r="Q260" s="148" t="e">
        <f t="shared" ref="Q260:Q269" si="71">SUM(I260/H260)</f>
        <v>#VALUE!</v>
      </c>
      <c r="R260" s="148" t="e">
        <f t="shared" ref="R260:R269" si="72">SUM(N260/M260)</f>
        <v>#VALUE!</v>
      </c>
    </row>
    <row r="261" spans="1:18" ht="12.75" customHeight="1">
      <c r="A261" s="5" t="s">
        <v>63</v>
      </c>
      <c r="B261" s="14" t="s">
        <v>43</v>
      </c>
      <c r="C261" s="14" t="s">
        <v>43</v>
      </c>
      <c r="D261" s="14" t="s">
        <v>43</v>
      </c>
      <c r="E261" s="14" t="s">
        <v>43</v>
      </c>
      <c r="F261" s="14" t="s">
        <v>43</v>
      </c>
      <c r="G261" s="17" t="s">
        <v>43</v>
      </c>
      <c r="H261" s="14" t="s">
        <v>43</v>
      </c>
      <c r="I261" s="14" t="s">
        <v>43</v>
      </c>
      <c r="J261" s="14" t="s">
        <v>43</v>
      </c>
      <c r="K261" s="14" t="s">
        <v>43</v>
      </c>
      <c r="L261" s="14" t="s">
        <v>43</v>
      </c>
      <c r="M261" s="14" t="s">
        <v>43</v>
      </c>
      <c r="N261" s="14" t="s">
        <v>43</v>
      </c>
      <c r="O261" s="149" t="e">
        <f t="shared" si="69"/>
        <v>#VALUE!</v>
      </c>
      <c r="P261" s="149" t="e">
        <f t="shared" si="70"/>
        <v>#VALUE!</v>
      </c>
      <c r="Q261" s="148" t="e">
        <f t="shared" si="71"/>
        <v>#VALUE!</v>
      </c>
      <c r="R261" s="148" t="e">
        <f t="shared" si="72"/>
        <v>#VALUE!</v>
      </c>
    </row>
    <row r="262" spans="1:18" ht="12.75" customHeight="1">
      <c r="A262" s="10" t="s">
        <v>64</v>
      </c>
      <c r="B262" s="14" t="s">
        <v>43</v>
      </c>
      <c r="C262" s="14" t="s">
        <v>43</v>
      </c>
      <c r="D262" s="14" t="s">
        <v>43</v>
      </c>
      <c r="E262" s="14" t="s">
        <v>43</v>
      </c>
      <c r="F262" s="14" t="s">
        <v>43</v>
      </c>
      <c r="G262" s="17" t="s">
        <v>43</v>
      </c>
      <c r="H262" s="14" t="s">
        <v>43</v>
      </c>
      <c r="I262" s="14" t="s">
        <v>43</v>
      </c>
      <c r="J262" s="14" t="s">
        <v>43</v>
      </c>
      <c r="K262" s="14" t="s">
        <v>43</v>
      </c>
      <c r="L262" s="14" t="s">
        <v>43</v>
      </c>
      <c r="M262" s="14" t="s">
        <v>43</v>
      </c>
      <c r="N262" s="14" t="s">
        <v>43</v>
      </c>
      <c r="O262" s="149" t="e">
        <f t="shared" si="69"/>
        <v>#VALUE!</v>
      </c>
      <c r="P262" s="149" t="e">
        <f t="shared" si="70"/>
        <v>#VALUE!</v>
      </c>
      <c r="Q262" s="148" t="e">
        <f t="shared" si="71"/>
        <v>#VALUE!</v>
      </c>
      <c r="R262" s="148" t="e">
        <f t="shared" si="72"/>
        <v>#VALUE!</v>
      </c>
    </row>
    <row r="263" spans="1:18" ht="12.75" customHeight="1">
      <c r="A263" s="5" t="s">
        <v>67</v>
      </c>
      <c r="B263" s="14">
        <v>1</v>
      </c>
      <c r="C263" s="14">
        <v>0</v>
      </c>
      <c r="D263" s="14">
        <v>0</v>
      </c>
      <c r="E263" s="14">
        <v>0</v>
      </c>
      <c r="F263" s="14">
        <v>0</v>
      </c>
      <c r="G263" s="17">
        <v>2</v>
      </c>
      <c r="H263" s="14">
        <v>6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2</v>
      </c>
      <c r="O263" s="149">
        <f t="shared" si="69"/>
        <v>0</v>
      </c>
      <c r="P263" s="149">
        <f t="shared" si="70"/>
        <v>0</v>
      </c>
      <c r="Q263" s="148">
        <f t="shared" si="71"/>
        <v>0</v>
      </c>
      <c r="R263" s="148" t="e">
        <f t="shared" si="72"/>
        <v>#DIV/0!</v>
      </c>
    </row>
    <row r="264" spans="1:18" ht="12.75" customHeight="1">
      <c r="A264" s="10" t="s">
        <v>68</v>
      </c>
      <c r="B264" s="14" t="s">
        <v>43</v>
      </c>
      <c r="C264" s="14" t="s">
        <v>43</v>
      </c>
      <c r="D264" s="14" t="s">
        <v>43</v>
      </c>
      <c r="E264" s="14" t="s">
        <v>43</v>
      </c>
      <c r="F264" s="14" t="s">
        <v>43</v>
      </c>
      <c r="G264" s="17" t="s">
        <v>43</v>
      </c>
      <c r="H264" s="14" t="s">
        <v>43</v>
      </c>
      <c r="I264" s="14" t="s">
        <v>43</v>
      </c>
      <c r="J264" s="14" t="s">
        <v>43</v>
      </c>
      <c r="K264" s="14" t="s">
        <v>43</v>
      </c>
      <c r="L264" s="14" t="s">
        <v>43</v>
      </c>
      <c r="M264" s="14" t="s">
        <v>43</v>
      </c>
      <c r="N264" s="14" t="s">
        <v>43</v>
      </c>
      <c r="O264" s="149" t="e">
        <f t="shared" si="69"/>
        <v>#VALUE!</v>
      </c>
      <c r="P264" s="149" t="e">
        <f t="shared" si="70"/>
        <v>#VALUE!</v>
      </c>
      <c r="Q264" s="148" t="e">
        <f t="shared" si="71"/>
        <v>#VALUE!</v>
      </c>
      <c r="R264" s="148" t="e">
        <f t="shared" si="72"/>
        <v>#VALUE!</v>
      </c>
    </row>
    <row r="265" spans="1:18" ht="12.75" customHeight="1">
      <c r="A265" s="10" t="s">
        <v>74</v>
      </c>
      <c r="B265" s="14" t="s">
        <v>43</v>
      </c>
      <c r="C265" s="14" t="s">
        <v>43</v>
      </c>
      <c r="D265" s="14" t="s">
        <v>43</v>
      </c>
      <c r="E265" s="14" t="s">
        <v>43</v>
      </c>
      <c r="F265" s="14" t="s">
        <v>43</v>
      </c>
      <c r="G265" s="17" t="s">
        <v>43</v>
      </c>
      <c r="H265" s="14" t="s">
        <v>43</v>
      </c>
      <c r="I265" s="14" t="s">
        <v>43</v>
      </c>
      <c r="J265" s="14" t="s">
        <v>43</v>
      </c>
      <c r="K265" s="14" t="s">
        <v>43</v>
      </c>
      <c r="L265" s="14" t="s">
        <v>43</v>
      </c>
      <c r="M265" s="14" t="s">
        <v>43</v>
      </c>
      <c r="N265" s="14" t="s">
        <v>43</v>
      </c>
      <c r="O265" s="149" t="e">
        <f t="shared" si="69"/>
        <v>#VALUE!</v>
      </c>
      <c r="P265" s="149" t="e">
        <f t="shared" si="70"/>
        <v>#VALUE!</v>
      </c>
      <c r="Q265" s="148" t="e">
        <f t="shared" si="71"/>
        <v>#VALUE!</v>
      </c>
      <c r="R265" s="148" t="e">
        <f t="shared" si="72"/>
        <v>#VALUE!</v>
      </c>
    </row>
    <row r="266" spans="1:18" ht="12.75" customHeight="1">
      <c r="A266" s="10" t="s">
        <v>71</v>
      </c>
      <c r="B266" s="14" t="s">
        <v>43</v>
      </c>
      <c r="C266" s="14" t="s">
        <v>43</v>
      </c>
      <c r="D266" s="14" t="s">
        <v>43</v>
      </c>
      <c r="E266" s="14" t="s">
        <v>43</v>
      </c>
      <c r="F266" s="14" t="s">
        <v>43</v>
      </c>
      <c r="G266" s="17" t="s">
        <v>43</v>
      </c>
      <c r="H266" s="14" t="s">
        <v>43</v>
      </c>
      <c r="I266" s="14" t="s">
        <v>43</v>
      </c>
      <c r="J266" s="14" t="s">
        <v>43</v>
      </c>
      <c r="K266" s="14" t="s">
        <v>43</v>
      </c>
      <c r="L266" s="14" t="s">
        <v>43</v>
      </c>
      <c r="M266" s="14" t="s">
        <v>43</v>
      </c>
      <c r="N266" s="14" t="s">
        <v>43</v>
      </c>
      <c r="O266" s="149" t="e">
        <f t="shared" si="69"/>
        <v>#VALUE!</v>
      </c>
      <c r="P266" s="149" t="e">
        <f t="shared" si="70"/>
        <v>#VALUE!</v>
      </c>
      <c r="Q266" s="148" t="e">
        <f t="shared" si="71"/>
        <v>#VALUE!</v>
      </c>
      <c r="R266" s="148" t="e">
        <f t="shared" si="72"/>
        <v>#VALUE!</v>
      </c>
    </row>
    <row r="267" spans="1:18" ht="12.75" customHeight="1">
      <c r="A267" s="5" t="s">
        <v>72</v>
      </c>
      <c r="B267" s="14">
        <v>1</v>
      </c>
      <c r="C267" s="14">
        <v>1</v>
      </c>
      <c r="D267" s="14">
        <v>1</v>
      </c>
      <c r="E267" s="14">
        <v>0</v>
      </c>
      <c r="F267" s="14">
        <v>0</v>
      </c>
      <c r="G267" s="17">
        <v>5</v>
      </c>
      <c r="H267" s="14">
        <v>19</v>
      </c>
      <c r="I267" s="14">
        <v>1</v>
      </c>
      <c r="J267" s="14">
        <v>0</v>
      </c>
      <c r="K267" s="14">
        <v>0</v>
      </c>
      <c r="L267" s="14">
        <v>0</v>
      </c>
      <c r="M267" s="14">
        <v>3</v>
      </c>
      <c r="N267" s="14">
        <v>7</v>
      </c>
      <c r="O267" s="149">
        <f t="shared" si="69"/>
        <v>0</v>
      </c>
      <c r="P267" s="149">
        <f t="shared" si="70"/>
        <v>0.8</v>
      </c>
      <c r="Q267" s="148">
        <f t="shared" si="71"/>
        <v>5.2631578947368418E-2</v>
      </c>
      <c r="R267" s="148">
        <f t="shared" si="72"/>
        <v>2.3333333333333335</v>
      </c>
    </row>
    <row r="268" spans="1:18" ht="12.75" customHeight="1">
      <c r="A268" s="5" t="s">
        <v>73</v>
      </c>
      <c r="B268" s="14" t="s">
        <v>43</v>
      </c>
      <c r="C268" s="14" t="s">
        <v>43</v>
      </c>
      <c r="D268" s="14" t="s">
        <v>43</v>
      </c>
      <c r="E268" s="14" t="s">
        <v>43</v>
      </c>
      <c r="F268" s="14" t="s">
        <v>43</v>
      </c>
      <c r="G268" s="17" t="s">
        <v>43</v>
      </c>
      <c r="H268" s="14" t="s">
        <v>43</v>
      </c>
      <c r="I268" s="14" t="s">
        <v>43</v>
      </c>
      <c r="J268" s="14" t="s">
        <v>43</v>
      </c>
      <c r="K268" s="14" t="s">
        <v>43</v>
      </c>
      <c r="L268" s="14" t="s">
        <v>43</v>
      </c>
      <c r="M268" s="14" t="s">
        <v>43</v>
      </c>
      <c r="N268" s="14" t="s">
        <v>43</v>
      </c>
      <c r="O268" s="149" t="e">
        <f t="shared" si="69"/>
        <v>#VALUE!</v>
      </c>
      <c r="P268" s="149" t="e">
        <f t="shared" si="70"/>
        <v>#VALUE!</v>
      </c>
      <c r="Q268" s="148" t="e">
        <f t="shared" si="71"/>
        <v>#VALUE!</v>
      </c>
      <c r="R268" s="148" t="e">
        <f t="shared" si="72"/>
        <v>#VALUE!</v>
      </c>
    </row>
    <row r="269" spans="1:18" ht="12.75" customHeight="1">
      <c r="A269" s="9" t="s">
        <v>75</v>
      </c>
      <c r="B269" s="7"/>
      <c r="C269" s="7">
        <f t="shared" ref="C269:N269" si="73">SUM(C261:C268)</f>
        <v>1</v>
      </c>
      <c r="D269" s="7">
        <f t="shared" si="73"/>
        <v>1</v>
      </c>
      <c r="E269" s="7">
        <f t="shared" si="73"/>
        <v>0</v>
      </c>
      <c r="F269" s="7">
        <f t="shared" si="73"/>
        <v>0</v>
      </c>
      <c r="G269" s="150">
        <f t="shared" si="73"/>
        <v>7</v>
      </c>
      <c r="H269" s="7">
        <f t="shared" si="73"/>
        <v>25</v>
      </c>
      <c r="I269" s="7">
        <f t="shared" si="73"/>
        <v>1</v>
      </c>
      <c r="J269" s="7">
        <f t="shared" si="73"/>
        <v>0</v>
      </c>
      <c r="K269" s="7">
        <f t="shared" si="73"/>
        <v>0</v>
      </c>
      <c r="L269" s="7">
        <f t="shared" si="73"/>
        <v>0</v>
      </c>
      <c r="M269" s="7">
        <f t="shared" si="73"/>
        <v>3</v>
      </c>
      <c r="N269" s="7">
        <f t="shared" si="73"/>
        <v>9</v>
      </c>
      <c r="O269" s="161">
        <f t="shared" si="69"/>
        <v>0</v>
      </c>
      <c r="P269" s="161">
        <f t="shared" si="70"/>
        <v>0.5714285714285714</v>
      </c>
      <c r="Q269" s="162">
        <f t="shared" si="71"/>
        <v>0.04</v>
      </c>
      <c r="R269" s="162">
        <f t="shared" si="72"/>
        <v>3</v>
      </c>
    </row>
    <row r="272" spans="1:18" ht="12.75" customHeight="1">
      <c r="A272" s="164" t="s">
        <v>414</v>
      </c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6"/>
      <c r="M272" s="167"/>
      <c r="N272" s="166"/>
      <c r="O272" s="165"/>
      <c r="P272" s="165"/>
      <c r="Q272" s="166"/>
      <c r="R272" s="166"/>
    </row>
    <row r="273" spans="1:18" ht="12.75" customHeight="1">
      <c r="A273" s="166" t="s">
        <v>0</v>
      </c>
      <c r="B273" s="168" t="s">
        <v>1</v>
      </c>
      <c r="C273" s="168" t="s">
        <v>2</v>
      </c>
      <c r="D273" s="168" t="s">
        <v>3</v>
      </c>
      <c r="E273" s="168" t="s">
        <v>4</v>
      </c>
      <c r="F273" s="168" t="s">
        <v>5</v>
      </c>
      <c r="G273" s="168" t="s">
        <v>6</v>
      </c>
      <c r="H273" s="168" t="s">
        <v>7</v>
      </c>
      <c r="I273" s="169"/>
      <c r="J273" s="168" t="s">
        <v>331</v>
      </c>
      <c r="K273" s="165"/>
      <c r="L273" s="166" t="s">
        <v>297</v>
      </c>
      <c r="M273" s="166"/>
      <c r="N273" s="165"/>
      <c r="O273" s="166"/>
      <c r="P273" s="165"/>
      <c r="Q273" s="165"/>
      <c r="R273" s="165"/>
    </row>
    <row r="274" spans="1:18" ht="12.75" customHeight="1">
      <c r="A274" s="167" t="s">
        <v>24</v>
      </c>
      <c r="B274" s="169">
        <v>0</v>
      </c>
      <c r="C274" s="169">
        <v>1</v>
      </c>
      <c r="D274" s="169">
        <v>0</v>
      </c>
      <c r="E274" s="169">
        <v>0</v>
      </c>
      <c r="F274" s="170">
        <v>0</v>
      </c>
      <c r="G274" s="170">
        <v>0</v>
      </c>
      <c r="H274" s="170">
        <v>0</v>
      </c>
      <c r="I274" s="169"/>
      <c r="J274" s="171">
        <f>SUM(B274:H274)</f>
        <v>1</v>
      </c>
      <c r="K274" s="165"/>
      <c r="L274" s="167" t="s">
        <v>416</v>
      </c>
      <c r="M274" s="166"/>
      <c r="N274" s="165"/>
      <c r="O274" s="166"/>
      <c r="P274" s="165"/>
      <c r="Q274" s="165"/>
      <c r="R274" s="165"/>
    </row>
    <row r="275" spans="1:18" ht="12.75" customHeight="1" thickBot="1">
      <c r="A275" s="167" t="s">
        <v>10</v>
      </c>
      <c r="B275" s="169">
        <v>1</v>
      </c>
      <c r="C275" s="169">
        <v>0</v>
      </c>
      <c r="D275" s="169">
        <v>7</v>
      </c>
      <c r="E275" s="169">
        <v>0</v>
      </c>
      <c r="F275" s="170">
        <v>1</v>
      </c>
      <c r="G275" s="170">
        <v>0</v>
      </c>
      <c r="H275" s="170" t="s">
        <v>43</v>
      </c>
      <c r="I275" s="169"/>
      <c r="J275" s="171">
        <f>SUM(B275:H275)</f>
        <v>9</v>
      </c>
      <c r="K275" s="165"/>
      <c r="L275" s="167" t="s">
        <v>415</v>
      </c>
      <c r="M275" s="165"/>
      <c r="N275" s="165"/>
      <c r="O275" s="165"/>
      <c r="P275" s="165"/>
      <c r="Q275" s="165"/>
      <c r="R275" s="165"/>
    </row>
    <row r="276" spans="1:18" ht="12.75" customHeight="1">
      <c r="A276" s="172" t="s">
        <v>120</v>
      </c>
      <c r="B276" s="168" t="s">
        <v>44</v>
      </c>
      <c r="C276" s="168" t="s">
        <v>45</v>
      </c>
      <c r="D276" s="168" t="s">
        <v>46</v>
      </c>
      <c r="E276" s="168" t="s">
        <v>47</v>
      </c>
      <c r="F276" s="168" t="s">
        <v>48</v>
      </c>
      <c r="G276" s="168" t="s">
        <v>49</v>
      </c>
      <c r="H276" s="168" t="s">
        <v>50</v>
      </c>
      <c r="I276" s="168" t="s">
        <v>51</v>
      </c>
      <c r="J276" s="168" t="s">
        <v>52</v>
      </c>
      <c r="K276" s="168" t="s">
        <v>53</v>
      </c>
      <c r="L276" s="168" t="s">
        <v>54</v>
      </c>
      <c r="M276" s="168" t="s">
        <v>55</v>
      </c>
      <c r="N276" s="168" t="s">
        <v>56</v>
      </c>
      <c r="O276" s="168" t="s">
        <v>57</v>
      </c>
      <c r="P276" s="168" t="s">
        <v>58</v>
      </c>
      <c r="Q276" s="168" t="s">
        <v>59</v>
      </c>
      <c r="R276" s="168" t="s">
        <v>60</v>
      </c>
    </row>
    <row r="277" spans="1:18" ht="12.75" customHeight="1">
      <c r="A277" s="165" t="s">
        <v>61</v>
      </c>
      <c r="B277" s="173">
        <v>1</v>
      </c>
      <c r="C277" s="173">
        <v>4</v>
      </c>
      <c r="D277" s="173">
        <v>4</v>
      </c>
      <c r="E277" s="173">
        <v>0</v>
      </c>
      <c r="F277" s="173">
        <v>0</v>
      </c>
      <c r="G277" s="174">
        <v>0</v>
      </c>
      <c r="H277" s="174">
        <v>0</v>
      </c>
      <c r="I277" s="174">
        <v>0</v>
      </c>
      <c r="J277" s="174">
        <v>0</v>
      </c>
      <c r="K277" s="174">
        <v>0</v>
      </c>
      <c r="L277" s="174">
        <v>1</v>
      </c>
      <c r="M277" s="174">
        <v>0</v>
      </c>
      <c r="N277" s="174">
        <v>0</v>
      </c>
      <c r="O277" s="175">
        <f>SUM(F277/D277)</f>
        <v>0</v>
      </c>
      <c r="P277" s="175">
        <f>SUM(F277,K277)/C277</f>
        <v>0</v>
      </c>
      <c r="Q277" s="175">
        <f>SUM(N277/D277)</f>
        <v>0</v>
      </c>
      <c r="R277" s="175">
        <f t="shared" ref="R277:R291" si="74">SUM(P277:Q277)</f>
        <v>0</v>
      </c>
    </row>
    <row r="278" spans="1:18" ht="12.75" customHeight="1">
      <c r="A278" s="167" t="s">
        <v>62</v>
      </c>
      <c r="B278" s="173">
        <v>1</v>
      </c>
      <c r="C278" s="173">
        <v>4</v>
      </c>
      <c r="D278" s="173">
        <v>2</v>
      </c>
      <c r="E278" s="173">
        <v>1</v>
      </c>
      <c r="F278" s="173">
        <v>1</v>
      </c>
      <c r="G278" s="174">
        <v>0</v>
      </c>
      <c r="H278" s="174">
        <v>0</v>
      </c>
      <c r="I278" s="174">
        <v>0</v>
      </c>
      <c r="J278" s="174">
        <v>0</v>
      </c>
      <c r="K278" s="174">
        <v>2</v>
      </c>
      <c r="L278" s="174">
        <v>0</v>
      </c>
      <c r="M278" s="174">
        <v>0</v>
      </c>
      <c r="N278" s="174">
        <v>1</v>
      </c>
      <c r="O278" s="175">
        <f t="shared" ref="O278:O291" si="75">SUM(F278/D278)</f>
        <v>0.5</v>
      </c>
      <c r="P278" s="175">
        <f t="shared" ref="P278:P291" si="76">SUM(F278,K278)/C278</f>
        <v>0.75</v>
      </c>
      <c r="Q278" s="175">
        <f t="shared" ref="Q278:Q291" si="77">SUM(N278/D278)</f>
        <v>0.5</v>
      </c>
      <c r="R278" s="175">
        <f t="shared" si="74"/>
        <v>1.25</v>
      </c>
    </row>
    <row r="279" spans="1:18" ht="12.75" customHeight="1">
      <c r="A279" s="165" t="s">
        <v>63</v>
      </c>
      <c r="B279" s="173">
        <v>1</v>
      </c>
      <c r="C279" s="173">
        <v>3</v>
      </c>
      <c r="D279" s="173">
        <v>2</v>
      </c>
      <c r="E279" s="173">
        <v>1</v>
      </c>
      <c r="F279" s="173">
        <v>2</v>
      </c>
      <c r="G279" s="174">
        <v>0</v>
      </c>
      <c r="H279" s="174">
        <v>0</v>
      </c>
      <c r="I279" s="174">
        <v>0</v>
      </c>
      <c r="J279" s="174">
        <v>1</v>
      </c>
      <c r="K279" s="174">
        <v>1</v>
      </c>
      <c r="L279" s="174">
        <v>0</v>
      </c>
      <c r="M279" s="174">
        <v>0</v>
      </c>
      <c r="N279" s="174">
        <v>2</v>
      </c>
      <c r="O279" s="175">
        <f t="shared" si="75"/>
        <v>1</v>
      </c>
      <c r="P279" s="175">
        <f t="shared" si="76"/>
        <v>1</v>
      </c>
      <c r="Q279" s="175">
        <f t="shared" si="77"/>
        <v>1</v>
      </c>
      <c r="R279" s="175">
        <f t="shared" si="74"/>
        <v>2</v>
      </c>
    </row>
    <row r="280" spans="1:18" ht="12.75" customHeight="1">
      <c r="A280" s="165" t="s">
        <v>64</v>
      </c>
      <c r="B280" s="173">
        <v>1</v>
      </c>
      <c r="C280" s="173">
        <v>4</v>
      </c>
      <c r="D280" s="173">
        <v>2</v>
      </c>
      <c r="E280" s="173">
        <v>2</v>
      </c>
      <c r="F280" s="173">
        <v>2</v>
      </c>
      <c r="G280" s="174">
        <v>0</v>
      </c>
      <c r="H280" s="174">
        <v>0</v>
      </c>
      <c r="I280" s="174">
        <v>0</v>
      </c>
      <c r="J280" s="174">
        <v>2</v>
      </c>
      <c r="K280" s="174">
        <v>1</v>
      </c>
      <c r="L280" s="174">
        <v>0</v>
      </c>
      <c r="M280" s="174">
        <v>0</v>
      </c>
      <c r="N280" s="174">
        <v>2</v>
      </c>
      <c r="O280" s="175">
        <f t="shared" si="75"/>
        <v>1</v>
      </c>
      <c r="P280" s="175">
        <f t="shared" si="76"/>
        <v>0.75</v>
      </c>
      <c r="Q280" s="175">
        <f t="shared" si="77"/>
        <v>1</v>
      </c>
      <c r="R280" s="175">
        <f t="shared" si="74"/>
        <v>1.75</v>
      </c>
    </row>
    <row r="281" spans="1:18" ht="12.75" customHeight="1">
      <c r="A281" s="165" t="s">
        <v>66</v>
      </c>
      <c r="B281" s="173" t="s">
        <v>43</v>
      </c>
      <c r="C281" s="173" t="s">
        <v>43</v>
      </c>
      <c r="D281" s="173" t="s">
        <v>43</v>
      </c>
      <c r="E281" s="173" t="s">
        <v>43</v>
      </c>
      <c r="F281" s="173" t="s">
        <v>43</v>
      </c>
      <c r="G281" s="174" t="s">
        <v>43</v>
      </c>
      <c r="H281" s="174" t="s">
        <v>43</v>
      </c>
      <c r="I281" s="174" t="s">
        <v>43</v>
      </c>
      <c r="J281" s="174" t="s">
        <v>43</v>
      </c>
      <c r="K281" s="174" t="s">
        <v>43</v>
      </c>
      <c r="L281" s="174" t="s">
        <v>43</v>
      </c>
      <c r="M281" s="174" t="s">
        <v>43</v>
      </c>
      <c r="N281" s="174" t="s">
        <v>43</v>
      </c>
      <c r="O281" s="175" t="e">
        <f>SUM(F281/D281)</f>
        <v>#VALUE!</v>
      </c>
      <c r="P281" s="175" t="e">
        <f t="shared" si="76"/>
        <v>#VALUE!</v>
      </c>
      <c r="Q281" s="175" t="e">
        <f t="shared" si="77"/>
        <v>#VALUE!</v>
      </c>
      <c r="R281" s="175" t="e">
        <f t="shared" si="74"/>
        <v>#VALUE!</v>
      </c>
    </row>
    <row r="282" spans="1:18" ht="12.75" customHeight="1">
      <c r="A282" s="165" t="s">
        <v>67</v>
      </c>
      <c r="B282" s="173">
        <v>1</v>
      </c>
      <c r="C282" s="173">
        <v>4</v>
      </c>
      <c r="D282" s="173">
        <v>4</v>
      </c>
      <c r="E282" s="173">
        <v>1</v>
      </c>
      <c r="F282" s="173">
        <v>2</v>
      </c>
      <c r="G282" s="174">
        <v>0</v>
      </c>
      <c r="H282" s="174">
        <v>0</v>
      </c>
      <c r="I282" s="174">
        <v>1</v>
      </c>
      <c r="J282" s="174">
        <v>4</v>
      </c>
      <c r="K282" s="174">
        <v>0</v>
      </c>
      <c r="L282" s="174">
        <v>0</v>
      </c>
      <c r="M282" s="174">
        <v>0</v>
      </c>
      <c r="N282" s="174">
        <v>5</v>
      </c>
      <c r="O282" s="175">
        <f t="shared" si="75"/>
        <v>0.5</v>
      </c>
      <c r="P282" s="175">
        <f t="shared" si="76"/>
        <v>0.5</v>
      </c>
      <c r="Q282" s="175">
        <f t="shared" si="77"/>
        <v>1.25</v>
      </c>
      <c r="R282" s="175">
        <f t="shared" si="74"/>
        <v>1.75</v>
      </c>
    </row>
    <row r="283" spans="1:18" ht="12.75" customHeight="1">
      <c r="A283" s="165" t="s">
        <v>68</v>
      </c>
      <c r="B283" s="173">
        <v>1</v>
      </c>
      <c r="C283" s="173">
        <v>4</v>
      </c>
      <c r="D283" s="173">
        <v>3</v>
      </c>
      <c r="E283" s="173">
        <v>1</v>
      </c>
      <c r="F283" s="173">
        <v>1</v>
      </c>
      <c r="G283" s="174">
        <v>1</v>
      </c>
      <c r="H283" s="174">
        <v>0</v>
      </c>
      <c r="I283" s="174">
        <v>0</v>
      </c>
      <c r="J283" s="174">
        <v>1</v>
      </c>
      <c r="K283" s="174">
        <v>1</v>
      </c>
      <c r="L283" s="174">
        <v>0</v>
      </c>
      <c r="M283" s="174">
        <v>0</v>
      </c>
      <c r="N283" s="174">
        <v>2</v>
      </c>
      <c r="O283" s="175">
        <f t="shared" si="75"/>
        <v>0.33333333333333331</v>
      </c>
      <c r="P283" s="175">
        <f t="shared" si="76"/>
        <v>0.5</v>
      </c>
      <c r="Q283" s="175">
        <f t="shared" si="77"/>
        <v>0.66666666666666663</v>
      </c>
      <c r="R283" s="175">
        <f t="shared" si="74"/>
        <v>1.1666666666666665</v>
      </c>
    </row>
    <row r="284" spans="1:18" ht="12.75" customHeight="1">
      <c r="A284" s="165" t="s">
        <v>69</v>
      </c>
      <c r="B284" s="173" t="s">
        <v>43</v>
      </c>
      <c r="C284" s="173" t="s">
        <v>43</v>
      </c>
      <c r="D284" s="173" t="s">
        <v>43</v>
      </c>
      <c r="E284" s="173" t="s">
        <v>43</v>
      </c>
      <c r="F284" s="173" t="s">
        <v>43</v>
      </c>
      <c r="G284" s="174" t="s">
        <v>43</v>
      </c>
      <c r="H284" s="174" t="s">
        <v>43</v>
      </c>
      <c r="I284" s="174" t="s">
        <v>43</v>
      </c>
      <c r="J284" s="174" t="s">
        <v>43</v>
      </c>
      <c r="K284" s="174" t="s">
        <v>43</v>
      </c>
      <c r="L284" s="174" t="s">
        <v>43</v>
      </c>
      <c r="M284" s="174" t="s">
        <v>43</v>
      </c>
      <c r="N284" s="174" t="s">
        <v>43</v>
      </c>
      <c r="O284" s="175" t="e">
        <f>SUM(F284/D284)</f>
        <v>#VALUE!</v>
      </c>
      <c r="P284" s="175" t="e">
        <f>SUM(F284,K284)/C284</f>
        <v>#VALUE!</v>
      </c>
      <c r="Q284" s="175" t="e">
        <f>SUM(N284/D284)</f>
        <v>#VALUE!</v>
      </c>
      <c r="R284" s="175" t="e">
        <f t="shared" si="74"/>
        <v>#VALUE!</v>
      </c>
    </row>
    <row r="285" spans="1:18" ht="12.75" customHeight="1">
      <c r="A285" s="165" t="s">
        <v>70</v>
      </c>
      <c r="B285" s="173" t="s">
        <v>43</v>
      </c>
      <c r="C285" s="173" t="s">
        <v>43</v>
      </c>
      <c r="D285" s="173" t="s">
        <v>43</v>
      </c>
      <c r="E285" s="173" t="s">
        <v>43</v>
      </c>
      <c r="F285" s="173" t="s">
        <v>43</v>
      </c>
      <c r="G285" s="174" t="s">
        <v>43</v>
      </c>
      <c r="H285" s="174" t="s">
        <v>43</v>
      </c>
      <c r="I285" s="174" t="s">
        <v>43</v>
      </c>
      <c r="J285" s="174" t="s">
        <v>43</v>
      </c>
      <c r="K285" s="174" t="s">
        <v>43</v>
      </c>
      <c r="L285" s="174" t="s">
        <v>43</v>
      </c>
      <c r="M285" s="174" t="s">
        <v>43</v>
      </c>
      <c r="N285" s="174" t="s">
        <v>43</v>
      </c>
      <c r="O285" s="175" t="e">
        <f t="shared" si="75"/>
        <v>#VALUE!</v>
      </c>
      <c r="P285" s="175" t="e">
        <f t="shared" si="76"/>
        <v>#VALUE!</v>
      </c>
      <c r="Q285" s="175" t="e">
        <f t="shared" si="77"/>
        <v>#VALUE!</v>
      </c>
      <c r="R285" s="175" t="e">
        <f t="shared" si="74"/>
        <v>#VALUE!</v>
      </c>
    </row>
    <row r="286" spans="1:18" ht="12.75" customHeight="1">
      <c r="A286" s="165" t="s">
        <v>301</v>
      </c>
      <c r="B286" s="173">
        <v>1</v>
      </c>
      <c r="C286" s="173">
        <v>4</v>
      </c>
      <c r="D286" s="173">
        <v>3</v>
      </c>
      <c r="E286" s="173">
        <v>2</v>
      </c>
      <c r="F286" s="173">
        <v>1</v>
      </c>
      <c r="G286" s="174">
        <v>1</v>
      </c>
      <c r="H286" s="174">
        <v>0</v>
      </c>
      <c r="I286" s="174">
        <v>0</v>
      </c>
      <c r="J286" s="174">
        <v>0</v>
      </c>
      <c r="K286" s="174">
        <v>0</v>
      </c>
      <c r="L286" s="174">
        <v>1</v>
      </c>
      <c r="M286" s="174">
        <v>0</v>
      </c>
      <c r="N286" s="174">
        <v>2</v>
      </c>
      <c r="O286" s="175">
        <f t="shared" si="75"/>
        <v>0.33333333333333331</v>
      </c>
      <c r="P286" s="175">
        <f t="shared" si="76"/>
        <v>0.25</v>
      </c>
      <c r="Q286" s="175">
        <f t="shared" si="77"/>
        <v>0.66666666666666663</v>
      </c>
      <c r="R286" s="175">
        <f t="shared" si="74"/>
        <v>0.91666666666666663</v>
      </c>
    </row>
    <row r="287" spans="1:18" ht="12.75" customHeight="1">
      <c r="A287" s="165" t="s">
        <v>71</v>
      </c>
      <c r="B287" s="173" t="s">
        <v>43</v>
      </c>
      <c r="C287" s="173" t="s">
        <v>43</v>
      </c>
      <c r="D287" s="173" t="s">
        <v>43</v>
      </c>
      <c r="E287" s="173" t="s">
        <v>43</v>
      </c>
      <c r="F287" s="173" t="s">
        <v>43</v>
      </c>
      <c r="G287" s="174" t="s">
        <v>43</v>
      </c>
      <c r="H287" s="174" t="s">
        <v>43</v>
      </c>
      <c r="I287" s="174" t="s">
        <v>43</v>
      </c>
      <c r="J287" s="174" t="s">
        <v>43</v>
      </c>
      <c r="K287" s="174" t="s">
        <v>43</v>
      </c>
      <c r="L287" s="174" t="s">
        <v>43</v>
      </c>
      <c r="M287" s="174" t="s">
        <v>43</v>
      </c>
      <c r="N287" s="174" t="s">
        <v>43</v>
      </c>
      <c r="O287" s="175" t="e">
        <f t="shared" si="75"/>
        <v>#VALUE!</v>
      </c>
      <c r="P287" s="175" t="e">
        <f t="shared" si="76"/>
        <v>#VALUE!</v>
      </c>
      <c r="Q287" s="175" t="e">
        <f t="shared" si="77"/>
        <v>#VALUE!</v>
      </c>
      <c r="R287" s="175" t="e">
        <f t="shared" si="74"/>
        <v>#VALUE!</v>
      </c>
    </row>
    <row r="288" spans="1:18" ht="12.75" customHeight="1">
      <c r="A288" s="165" t="s">
        <v>72</v>
      </c>
      <c r="B288" s="173">
        <v>1</v>
      </c>
      <c r="C288" s="173">
        <v>4</v>
      </c>
      <c r="D288" s="173">
        <v>4</v>
      </c>
      <c r="E288" s="173">
        <v>0</v>
      </c>
      <c r="F288" s="173">
        <v>1</v>
      </c>
      <c r="G288" s="174">
        <v>0</v>
      </c>
      <c r="H288" s="174">
        <v>0</v>
      </c>
      <c r="I288" s="174">
        <v>0</v>
      </c>
      <c r="J288" s="174">
        <v>1</v>
      </c>
      <c r="K288" s="174">
        <v>0</v>
      </c>
      <c r="L288" s="174">
        <v>1</v>
      </c>
      <c r="M288" s="174">
        <v>0</v>
      </c>
      <c r="N288" s="174">
        <v>1</v>
      </c>
      <c r="O288" s="175">
        <f t="shared" si="75"/>
        <v>0.25</v>
      </c>
      <c r="P288" s="175">
        <f t="shared" si="76"/>
        <v>0.25</v>
      </c>
      <c r="Q288" s="175">
        <f t="shared" si="77"/>
        <v>0.25</v>
      </c>
      <c r="R288" s="175">
        <f t="shared" si="74"/>
        <v>0.5</v>
      </c>
    </row>
    <row r="289" spans="1:18" ht="12.75" customHeight="1">
      <c r="A289" s="165" t="s">
        <v>73</v>
      </c>
      <c r="B289" s="173" t="s">
        <v>43</v>
      </c>
      <c r="C289" s="173" t="s">
        <v>43</v>
      </c>
      <c r="D289" s="173" t="s">
        <v>43</v>
      </c>
      <c r="E289" s="173" t="s">
        <v>43</v>
      </c>
      <c r="F289" s="173" t="s">
        <v>43</v>
      </c>
      <c r="G289" s="174" t="s">
        <v>43</v>
      </c>
      <c r="H289" s="174" t="s">
        <v>43</v>
      </c>
      <c r="I289" s="174" t="s">
        <v>43</v>
      </c>
      <c r="J289" s="174" t="s">
        <v>43</v>
      </c>
      <c r="K289" s="174" t="s">
        <v>43</v>
      </c>
      <c r="L289" s="174" t="s">
        <v>43</v>
      </c>
      <c r="M289" s="174" t="s">
        <v>43</v>
      </c>
      <c r="N289" s="174" t="s">
        <v>43</v>
      </c>
      <c r="O289" s="175" t="e">
        <f t="shared" si="75"/>
        <v>#VALUE!</v>
      </c>
      <c r="P289" s="175" t="e">
        <f t="shared" si="76"/>
        <v>#VALUE!</v>
      </c>
      <c r="Q289" s="175" t="e">
        <f t="shared" si="77"/>
        <v>#VALUE!</v>
      </c>
      <c r="R289" s="175" t="e">
        <f t="shared" si="74"/>
        <v>#VALUE!</v>
      </c>
    </row>
    <row r="290" spans="1:18" ht="12.75" customHeight="1">
      <c r="A290" s="165" t="s">
        <v>74</v>
      </c>
      <c r="B290" s="173">
        <v>1</v>
      </c>
      <c r="C290" s="173">
        <v>4</v>
      </c>
      <c r="D290" s="173">
        <v>4</v>
      </c>
      <c r="E290" s="173">
        <v>1</v>
      </c>
      <c r="F290" s="173">
        <v>1</v>
      </c>
      <c r="G290" s="174">
        <v>0</v>
      </c>
      <c r="H290" s="174">
        <v>0</v>
      </c>
      <c r="I290" s="174">
        <v>0</v>
      </c>
      <c r="J290" s="174">
        <v>0</v>
      </c>
      <c r="K290" s="174">
        <v>0</v>
      </c>
      <c r="L290" s="174">
        <v>1</v>
      </c>
      <c r="M290" s="174">
        <v>0</v>
      </c>
      <c r="N290" s="174">
        <v>1</v>
      </c>
      <c r="O290" s="175">
        <f t="shared" si="75"/>
        <v>0.25</v>
      </c>
      <c r="P290" s="175">
        <f t="shared" si="76"/>
        <v>0.25</v>
      </c>
      <c r="Q290" s="175">
        <f t="shared" si="77"/>
        <v>0.25</v>
      </c>
      <c r="R290" s="175">
        <f t="shared" si="74"/>
        <v>0.5</v>
      </c>
    </row>
    <row r="291" spans="1:18" ht="12.75" customHeight="1">
      <c r="A291" s="166" t="s">
        <v>75</v>
      </c>
      <c r="B291" s="166"/>
      <c r="C291" s="168">
        <f t="shared" ref="C291:N291" si="78">SUM(C277:C290)</f>
        <v>35</v>
      </c>
      <c r="D291" s="168">
        <f t="shared" si="78"/>
        <v>28</v>
      </c>
      <c r="E291" s="168">
        <f t="shared" si="78"/>
        <v>9</v>
      </c>
      <c r="F291" s="168">
        <f t="shared" si="78"/>
        <v>11</v>
      </c>
      <c r="G291" s="168">
        <f t="shared" si="78"/>
        <v>2</v>
      </c>
      <c r="H291" s="168">
        <f t="shared" si="78"/>
        <v>0</v>
      </c>
      <c r="I291" s="168">
        <f t="shared" si="78"/>
        <v>1</v>
      </c>
      <c r="J291" s="168">
        <f t="shared" si="78"/>
        <v>9</v>
      </c>
      <c r="K291" s="168">
        <f t="shared" si="78"/>
        <v>5</v>
      </c>
      <c r="L291" s="168">
        <f t="shared" si="78"/>
        <v>4</v>
      </c>
      <c r="M291" s="168">
        <f t="shared" si="78"/>
        <v>0</v>
      </c>
      <c r="N291" s="168">
        <f t="shared" si="78"/>
        <v>16</v>
      </c>
      <c r="O291" s="176">
        <f t="shared" si="75"/>
        <v>0.39285714285714285</v>
      </c>
      <c r="P291" s="176">
        <f t="shared" si="76"/>
        <v>0.45714285714285713</v>
      </c>
      <c r="Q291" s="176">
        <f t="shared" si="77"/>
        <v>0.5714285714285714</v>
      </c>
      <c r="R291" s="176">
        <f t="shared" si="74"/>
        <v>1.0285714285714285</v>
      </c>
    </row>
    <row r="292" spans="1:18" ht="12.75" customHeight="1" thickBo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9"/>
      <c r="P292" s="169"/>
      <c r="Q292" s="169"/>
      <c r="R292" s="169"/>
    </row>
    <row r="293" spans="1:18" ht="12.75" customHeight="1">
      <c r="A293" s="172" t="s">
        <v>121</v>
      </c>
      <c r="B293" s="168" t="s">
        <v>44</v>
      </c>
      <c r="C293" s="168" t="s">
        <v>76</v>
      </c>
      <c r="D293" s="168" t="s">
        <v>77</v>
      </c>
      <c r="E293" s="168" t="s">
        <v>78</v>
      </c>
      <c r="F293" s="168" t="s">
        <v>79</v>
      </c>
      <c r="G293" s="168" t="s">
        <v>80</v>
      </c>
      <c r="H293" s="168" t="s">
        <v>81</v>
      </c>
      <c r="I293" s="168" t="s">
        <v>48</v>
      </c>
      <c r="J293" s="168" t="s">
        <v>47</v>
      </c>
      <c r="K293" s="168" t="s">
        <v>82</v>
      </c>
      <c r="L293" s="168" t="s">
        <v>83</v>
      </c>
      <c r="M293" s="168" t="s">
        <v>53</v>
      </c>
      <c r="N293" s="168" t="s">
        <v>54</v>
      </c>
      <c r="O293" s="168" t="s">
        <v>84</v>
      </c>
      <c r="P293" s="168" t="s">
        <v>85</v>
      </c>
      <c r="Q293" s="168" t="s">
        <v>86</v>
      </c>
      <c r="R293" s="168" t="s">
        <v>87</v>
      </c>
    </row>
    <row r="294" spans="1:18" ht="12.75" customHeight="1">
      <c r="A294" s="165" t="s">
        <v>61</v>
      </c>
      <c r="B294" s="174" t="s">
        <v>43</v>
      </c>
      <c r="C294" s="174" t="s">
        <v>43</v>
      </c>
      <c r="D294" s="174" t="s">
        <v>43</v>
      </c>
      <c r="E294" s="174" t="s">
        <v>43</v>
      </c>
      <c r="F294" s="174" t="s">
        <v>43</v>
      </c>
      <c r="G294" s="177" t="s">
        <v>43</v>
      </c>
      <c r="H294" s="174" t="s">
        <v>43</v>
      </c>
      <c r="I294" s="174" t="s">
        <v>43</v>
      </c>
      <c r="J294" s="174" t="s">
        <v>43</v>
      </c>
      <c r="K294" s="174" t="s">
        <v>43</v>
      </c>
      <c r="L294" s="174" t="s">
        <v>43</v>
      </c>
      <c r="M294" s="174" t="s">
        <v>43</v>
      </c>
      <c r="N294" s="174" t="s">
        <v>43</v>
      </c>
      <c r="O294" s="178" t="e">
        <f t="shared" ref="O294:O303" si="79">SUM(K294/G294)*7</f>
        <v>#VALUE!</v>
      </c>
      <c r="P294" s="178" t="e">
        <f t="shared" ref="P294:P303" si="80">SUM(I294,M294)/G294</f>
        <v>#VALUE!</v>
      </c>
      <c r="Q294" s="175" t="e">
        <f t="shared" ref="Q294:Q303" si="81">SUM(I294/H294)</f>
        <v>#VALUE!</v>
      </c>
      <c r="R294" s="175" t="e">
        <f t="shared" ref="R294:R303" si="82">SUM(N294/M294)</f>
        <v>#VALUE!</v>
      </c>
    </row>
    <row r="295" spans="1:18" ht="12.75" customHeight="1">
      <c r="A295" s="165" t="s">
        <v>63</v>
      </c>
      <c r="B295" s="174" t="s">
        <v>43</v>
      </c>
      <c r="C295" s="174" t="s">
        <v>43</v>
      </c>
      <c r="D295" s="174" t="s">
        <v>43</v>
      </c>
      <c r="E295" s="174" t="s">
        <v>43</v>
      </c>
      <c r="F295" s="174" t="s">
        <v>43</v>
      </c>
      <c r="G295" s="177" t="s">
        <v>43</v>
      </c>
      <c r="H295" s="174" t="s">
        <v>43</v>
      </c>
      <c r="I295" s="174" t="s">
        <v>43</v>
      </c>
      <c r="J295" s="174" t="s">
        <v>43</v>
      </c>
      <c r="K295" s="174" t="s">
        <v>43</v>
      </c>
      <c r="L295" s="174" t="s">
        <v>43</v>
      </c>
      <c r="M295" s="174" t="s">
        <v>43</v>
      </c>
      <c r="N295" s="174" t="s">
        <v>43</v>
      </c>
      <c r="O295" s="178" t="e">
        <f t="shared" si="79"/>
        <v>#VALUE!</v>
      </c>
      <c r="P295" s="178" t="e">
        <f t="shared" si="80"/>
        <v>#VALUE!</v>
      </c>
      <c r="Q295" s="175" t="e">
        <f t="shared" si="81"/>
        <v>#VALUE!</v>
      </c>
      <c r="R295" s="175" t="e">
        <f t="shared" si="82"/>
        <v>#VALUE!</v>
      </c>
    </row>
    <row r="296" spans="1:18" ht="12.75" customHeight="1">
      <c r="A296" s="167" t="s">
        <v>64</v>
      </c>
      <c r="B296" s="174" t="s">
        <v>43</v>
      </c>
      <c r="C296" s="174" t="s">
        <v>43</v>
      </c>
      <c r="D296" s="174" t="s">
        <v>43</v>
      </c>
      <c r="E296" s="174" t="s">
        <v>43</v>
      </c>
      <c r="F296" s="174" t="s">
        <v>43</v>
      </c>
      <c r="G296" s="177" t="s">
        <v>43</v>
      </c>
      <c r="H296" s="174" t="s">
        <v>43</v>
      </c>
      <c r="I296" s="174" t="s">
        <v>43</v>
      </c>
      <c r="J296" s="174" t="s">
        <v>43</v>
      </c>
      <c r="K296" s="174" t="s">
        <v>43</v>
      </c>
      <c r="L296" s="174" t="s">
        <v>43</v>
      </c>
      <c r="M296" s="174" t="s">
        <v>43</v>
      </c>
      <c r="N296" s="174" t="s">
        <v>43</v>
      </c>
      <c r="O296" s="178" t="e">
        <f t="shared" si="79"/>
        <v>#VALUE!</v>
      </c>
      <c r="P296" s="178" t="e">
        <f t="shared" si="80"/>
        <v>#VALUE!</v>
      </c>
      <c r="Q296" s="175" t="e">
        <f t="shared" si="81"/>
        <v>#VALUE!</v>
      </c>
      <c r="R296" s="175" t="e">
        <f t="shared" si="82"/>
        <v>#VALUE!</v>
      </c>
    </row>
    <row r="297" spans="1:18" ht="12.75" customHeight="1">
      <c r="A297" s="165" t="s">
        <v>67</v>
      </c>
      <c r="B297" s="174" t="s">
        <v>43</v>
      </c>
      <c r="C297" s="174" t="s">
        <v>43</v>
      </c>
      <c r="D297" s="174" t="s">
        <v>43</v>
      </c>
      <c r="E297" s="174" t="s">
        <v>43</v>
      </c>
      <c r="F297" s="174" t="s">
        <v>43</v>
      </c>
      <c r="G297" s="177" t="s">
        <v>43</v>
      </c>
      <c r="H297" s="174" t="s">
        <v>43</v>
      </c>
      <c r="I297" s="174" t="s">
        <v>43</v>
      </c>
      <c r="J297" s="174" t="s">
        <v>43</v>
      </c>
      <c r="K297" s="174" t="s">
        <v>43</v>
      </c>
      <c r="L297" s="174" t="s">
        <v>43</v>
      </c>
      <c r="M297" s="174" t="s">
        <v>43</v>
      </c>
      <c r="N297" s="174" t="s">
        <v>43</v>
      </c>
      <c r="O297" s="178" t="e">
        <f t="shared" si="79"/>
        <v>#VALUE!</v>
      </c>
      <c r="P297" s="178" t="e">
        <f t="shared" si="80"/>
        <v>#VALUE!</v>
      </c>
      <c r="Q297" s="175" t="e">
        <f t="shared" si="81"/>
        <v>#VALUE!</v>
      </c>
      <c r="R297" s="175" t="e">
        <f t="shared" si="82"/>
        <v>#VALUE!</v>
      </c>
    </row>
    <row r="298" spans="1:18" ht="12.75" customHeight="1">
      <c r="A298" s="167" t="s">
        <v>68</v>
      </c>
      <c r="B298" s="174">
        <v>1</v>
      </c>
      <c r="C298" s="174">
        <v>1</v>
      </c>
      <c r="D298" s="174">
        <v>1</v>
      </c>
      <c r="E298" s="174">
        <v>0</v>
      </c>
      <c r="F298" s="174">
        <v>0</v>
      </c>
      <c r="G298" s="177">
        <v>7</v>
      </c>
      <c r="H298" s="174">
        <v>28</v>
      </c>
      <c r="I298" s="174">
        <v>5</v>
      </c>
      <c r="J298" s="174">
        <v>1</v>
      </c>
      <c r="K298" s="174">
        <v>1</v>
      </c>
      <c r="L298" s="174">
        <v>0</v>
      </c>
      <c r="M298" s="174">
        <v>1</v>
      </c>
      <c r="N298" s="174">
        <v>7</v>
      </c>
      <c r="O298" s="178">
        <f t="shared" si="79"/>
        <v>1</v>
      </c>
      <c r="P298" s="178">
        <f t="shared" si="80"/>
        <v>0.8571428571428571</v>
      </c>
      <c r="Q298" s="175">
        <f t="shared" si="81"/>
        <v>0.17857142857142858</v>
      </c>
      <c r="R298" s="175">
        <f t="shared" si="82"/>
        <v>7</v>
      </c>
    </row>
    <row r="299" spans="1:18" ht="12.75" customHeight="1">
      <c r="A299" s="167" t="s">
        <v>74</v>
      </c>
      <c r="B299" s="174" t="s">
        <v>43</v>
      </c>
      <c r="C299" s="174" t="s">
        <v>43</v>
      </c>
      <c r="D299" s="174" t="s">
        <v>43</v>
      </c>
      <c r="E299" s="174" t="s">
        <v>43</v>
      </c>
      <c r="F299" s="174" t="s">
        <v>43</v>
      </c>
      <c r="G299" s="177" t="s">
        <v>43</v>
      </c>
      <c r="H299" s="174" t="s">
        <v>43</v>
      </c>
      <c r="I299" s="174" t="s">
        <v>43</v>
      </c>
      <c r="J299" s="174" t="s">
        <v>43</v>
      </c>
      <c r="K299" s="174" t="s">
        <v>43</v>
      </c>
      <c r="L299" s="174" t="s">
        <v>43</v>
      </c>
      <c r="M299" s="174" t="s">
        <v>43</v>
      </c>
      <c r="N299" s="174" t="s">
        <v>43</v>
      </c>
      <c r="O299" s="178" t="e">
        <f t="shared" si="79"/>
        <v>#VALUE!</v>
      </c>
      <c r="P299" s="178" t="e">
        <f t="shared" si="80"/>
        <v>#VALUE!</v>
      </c>
      <c r="Q299" s="175" t="e">
        <f t="shared" si="81"/>
        <v>#VALUE!</v>
      </c>
      <c r="R299" s="175" t="e">
        <f t="shared" si="82"/>
        <v>#VALUE!</v>
      </c>
    </row>
    <row r="300" spans="1:18" ht="12.75" customHeight="1">
      <c r="A300" s="167" t="s">
        <v>71</v>
      </c>
      <c r="B300" s="174" t="s">
        <v>43</v>
      </c>
      <c r="C300" s="174" t="s">
        <v>43</v>
      </c>
      <c r="D300" s="174" t="s">
        <v>43</v>
      </c>
      <c r="E300" s="174" t="s">
        <v>43</v>
      </c>
      <c r="F300" s="174" t="s">
        <v>43</v>
      </c>
      <c r="G300" s="177" t="s">
        <v>43</v>
      </c>
      <c r="H300" s="174" t="s">
        <v>43</v>
      </c>
      <c r="I300" s="174" t="s">
        <v>43</v>
      </c>
      <c r="J300" s="174" t="s">
        <v>43</v>
      </c>
      <c r="K300" s="174" t="s">
        <v>43</v>
      </c>
      <c r="L300" s="174" t="s">
        <v>43</v>
      </c>
      <c r="M300" s="174" t="s">
        <v>43</v>
      </c>
      <c r="N300" s="174" t="s">
        <v>43</v>
      </c>
      <c r="O300" s="178" t="e">
        <f t="shared" si="79"/>
        <v>#VALUE!</v>
      </c>
      <c r="P300" s="178" t="e">
        <f t="shared" si="80"/>
        <v>#VALUE!</v>
      </c>
      <c r="Q300" s="175" t="e">
        <f t="shared" si="81"/>
        <v>#VALUE!</v>
      </c>
      <c r="R300" s="175" t="e">
        <f t="shared" si="82"/>
        <v>#VALUE!</v>
      </c>
    </row>
    <row r="301" spans="1:18" ht="12.75" customHeight="1">
      <c r="A301" s="165" t="s">
        <v>72</v>
      </c>
      <c r="B301" s="174" t="s">
        <v>43</v>
      </c>
      <c r="C301" s="174" t="s">
        <v>43</v>
      </c>
      <c r="D301" s="174" t="s">
        <v>43</v>
      </c>
      <c r="E301" s="174" t="s">
        <v>43</v>
      </c>
      <c r="F301" s="174" t="s">
        <v>43</v>
      </c>
      <c r="G301" s="177" t="s">
        <v>43</v>
      </c>
      <c r="H301" s="174" t="s">
        <v>43</v>
      </c>
      <c r="I301" s="174" t="s">
        <v>43</v>
      </c>
      <c r="J301" s="174" t="s">
        <v>43</v>
      </c>
      <c r="K301" s="174" t="s">
        <v>43</v>
      </c>
      <c r="L301" s="174" t="s">
        <v>43</v>
      </c>
      <c r="M301" s="174" t="s">
        <v>43</v>
      </c>
      <c r="N301" s="174" t="s">
        <v>43</v>
      </c>
      <c r="O301" s="178" t="e">
        <f t="shared" si="79"/>
        <v>#VALUE!</v>
      </c>
      <c r="P301" s="178" t="e">
        <f t="shared" si="80"/>
        <v>#VALUE!</v>
      </c>
      <c r="Q301" s="175" t="e">
        <f t="shared" si="81"/>
        <v>#VALUE!</v>
      </c>
      <c r="R301" s="175" t="e">
        <f t="shared" si="82"/>
        <v>#VALUE!</v>
      </c>
    </row>
    <row r="302" spans="1:18" ht="12.75" customHeight="1">
      <c r="A302" s="165" t="s">
        <v>73</v>
      </c>
      <c r="B302" s="174" t="s">
        <v>43</v>
      </c>
      <c r="C302" s="174" t="s">
        <v>43</v>
      </c>
      <c r="D302" s="174" t="s">
        <v>43</v>
      </c>
      <c r="E302" s="174" t="s">
        <v>43</v>
      </c>
      <c r="F302" s="174" t="s">
        <v>43</v>
      </c>
      <c r="G302" s="177" t="s">
        <v>43</v>
      </c>
      <c r="H302" s="174" t="s">
        <v>43</v>
      </c>
      <c r="I302" s="174" t="s">
        <v>43</v>
      </c>
      <c r="J302" s="174" t="s">
        <v>43</v>
      </c>
      <c r="K302" s="174" t="s">
        <v>43</v>
      </c>
      <c r="L302" s="174" t="s">
        <v>43</v>
      </c>
      <c r="M302" s="174" t="s">
        <v>43</v>
      </c>
      <c r="N302" s="174" t="s">
        <v>43</v>
      </c>
      <c r="O302" s="178" t="e">
        <f t="shared" si="79"/>
        <v>#VALUE!</v>
      </c>
      <c r="P302" s="178" t="e">
        <f t="shared" si="80"/>
        <v>#VALUE!</v>
      </c>
      <c r="Q302" s="175" t="e">
        <f t="shared" si="81"/>
        <v>#VALUE!</v>
      </c>
      <c r="R302" s="175" t="e">
        <f t="shared" si="82"/>
        <v>#VALUE!</v>
      </c>
    </row>
    <row r="303" spans="1:18" ht="12.75" customHeight="1">
      <c r="A303" s="166" t="s">
        <v>75</v>
      </c>
      <c r="B303" s="168"/>
      <c r="C303" s="168">
        <f t="shared" ref="C303:N303" si="83">SUM(C295:C302)</f>
        <v>1</v>
      </c>
      <c r="D303" s="168">
        <f t="shared" si="83"/>
        <v>1</v>
      </c>
      <c r="E303" s="168">
        <f t="shared" si="83"/>
        <v>0</v>
      </c>
      <c r="F303" s="168">
        <f t="shared" si="83"/>
        <v>0</v>
      </c>
      <c r="G303" s="179">
        <f t="shared" si="83"/>
        <v>7</v>
      </c>
      <c r="H303" s="168">
        <f t="shared" si="83"/>
        <v>28</v>
      </c>
      <c r="I303" s="168">
        <f t="shared" si="83"/>
        <v>5</v>
      </c>
      <c r="J303" s="168">
        <f t="shared" si="83"/>
        <v>1</v>
      </c>
      <c r="K303" s="168">
        <f t="shared" si="83"/>
        <v>1</v>
      </c>
      <c r="L303" s="168">
        <f t="shared" si="83"/>
        <v>0</v>
      </c>
      <c r="M303" s="168">
        <f t="shared" si="83"/>
        <v>1</v>
      </c>
      <c r="N303" s="168">
        <f t="shared" si="83"/>
        <v>7</v>
      </c>
      <c r="O303" s="180">
        <f t="shared" si="79"/>
        <v>1</v>
      </c>
      <c r="P303" s="180">
        <f t="shared" si="80"/>
        <v>0.8571428571428571</v>
      </c>
      <c r="Q303" s="176">
        <f t="shared" si="81"/>
        <v>0.17857142857142858</v>
      </c>
      <c r="R303" s="176">
        <f t="shared" si="82"/>
        <v>7</v>
      </c>
    </row>
    <row r="306" spans="1:18" ht="12.75" customHeight="1">
      <c r="A306" s="2" t="s">
        <v>413</v>
      </c>
      <c r="L306" s="9"/>
      <c r="M306" s="10"/>
      <c r="N306" s="9"/>
    </row>
    <row r="307" spans="1:18" ht="12.75" customHeight="1">
      <c r="A307" s="9" t="s">
        <v>0</v>
      </c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6"/>
      <c r="J307" s="7" t="s">
        <v>331</v>
      </c>
      <c r="L307" s="9" t="s">
        <v>297</v>
      </c>
      <c r="M307" s="9"/>
      <c r="O307" s="9"/>
    </row>
    <row r="308" spans="1:18" ht="12.75" customHeight="1">
      <c r="A308" s="10" t="s">
        <v>28</v>
      </c>
      <c r="B308" s="6">
        <v>1</v>
      </c>
      <c r="C308" s="6">
        <v>0</v>
      </c>
      <c r="D308" s="6">
        <v>3</v>
      </c>
      <c r="E308" s="6">
        <v>1</v>
      </c>
      <c r="F308" s="129">
        <v>0</v>
      </c>
      <c r="G308" s="129">
        <v>0</v>
      </c>
      <c r="H308" s="129">
        <v>0</v>
      </c>
      <c r="I308" s="6"/>
      <c r="J308" s="160">
        <f>SUM(B308:H308)</f>
        <v>5</v>
      </c>
      <c r="L308" s="10" t="s">
        <v>411</v>
      </c>
      <c r="M308" s="9"/>
      <c r="O308" s="9"/>
    </row>
    <row r="309" spans="1:18" ht="12.75" customHeight="1" thickBot="1">
      <c r="A309" s="10" t="s">
        <v>10</v>
      </c>
      <c r="B309" s="6">
        <v>1</v>
      </c>
      <c r="C309" s="6">
        <v>0</v>
      </c>
      <c r="D309" s="6">
        <v>1</v>
      </c>
      <c r="E309" s="6">
        <v>0</v>
      </c>
      <c r="F309" s="129">
        <v>0</v>
      </c>
      <c r="G309" s="129">
        <v>1</v>
      </c>
      <c r="H309" s="129">
        <v>0</v>
      </c>
      <c r="I309" s="6"/>
      <c r="J309" s="160">
        <f>SUM(B309:H309)</f>
        <v>3</v>
      </c>
      <c r="L309" s="10" t="s">
        <v>412</v>
      </c>
    </row>
    <row r="310" spans="1:18" ht="12.75" customHeight="1">
      <c r="A310" s="32" t="s">
        <v>120</v>
      </c>
      <c r="B310" s="7" t="s">
        <v>44</v>
      </c>
      <c r="C310" s="7" t="s">
        <v>45</v>
      </c>
      <c r="D310" s="7" t="s">
        <v>46</v>
      </c>
      <c r="E310" s="7" t="s">
        <v>47</v>
      </c>
      <c r="F310" s="7" t="s">
        <v>48</v>
      </c>
      <c r="G310" s="7" t="s">
        <v>49</v>
      </c>
      <c r="H310" s="7" t="s">
        <v>50</v>
      </c>
      <c r="I310" s="7" t="s">
        <v>51</v>
      </c>
      <c r="J310" s="7" t="s">
        <v>52</v>
      </c>
      <c r="K310" s="7" t="s">
        <v>53</v>
      </c>
      <c r="L310" s="7" t="s">
        <v>54</v>
      </c>
      <c r="M310" s="7" t="s">
        <v>55</v>
      </c>
      <c r="N310" s="7" t="s">
        <v>56</v>
      </c>
      <c r="O310" s="7" t="s">
        <v>57</v>
      </c>
      <c r="P310" s="7" t="s">
        <v>58</v>
      </c>
      <c r="Q310" s="7" t="s">
        <v>59</v>
      </c>
      <c r="R310" s="7" t="s">
        <v>60</v>
      </c>
    </row>
    <row r="311" spans="1:18" ht="12.75" customHeight="1">
      <c r="A311" s="5" t="s">
        <v>61</v>
      </c>
      <c r="B311" s="153">
        <v>1</v>
      </c>
      <c r="C311" s="153">
        <v>3</v>
      </c>
      <c r="D311" s="153">
        <v>3</v>
      </c>
      <c r="E311" s="153">
        <v>1</v>
      </c>
      <c r="F311" s="153">
        <v>1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2</v>
      </c>
      <c r="M311" s="14">
        <v>1</v>
      </c>
      <c r="N311" s="14">
        <v>1</v>
      </c>
      <c r="O311" s="148">
        <f>SUM(F311/D311)</f>
        <v>0.33333333333333331</v>
      </c>
      <c r="P311" s="148">
        <f>SUM(F311,K311)/C311</f>
        <v>0.33333333333333331</v>
      </c>
      <c r="Q311" s="148">
        <f>SUM(N311/D311)</f>
        <v>0.33333333333333331</v>
      </c>
      <c r="R311" s="148">
        <f t="shared" ref="R311:R325" si="84">SUM(P311:Q311)</f>
        <v>0.66666666666666663</v>
      </c>
    </row>
    <row r="312" spans="1:18" ht="12.75" customHeight="1">
      <c r="A312" s="10" t="s">
        <v>62</v>
      </c>
      <c r="B312" s="153" t="s">
        <v>43</v>
      </c>
      <c r="C312" s="153" t="s">
        <v>43</v>
      </c>
      <c r="D312" s="153" t="s">
        <v>43</v>
      </c>
      <c r="E312" s="153" t="s">
        <v>43</v>
      </c>
      <c r="F312" s="153" t="s">
        <v>43</v>
      </c>
      <c r="G312" s="14" t="s">
        <v>43</v>
      </c>
      <c r="H312" s="14" t="s">
        <v>43</v>
      </c>
      <c r="I312" s="14" t="s">
        <v>43</v>
      </c>
      <c r="J312" s="14" t="s">
        <v>43</v>
      </c>
      <c r="K312" s="14" t="s">
        <v>43</v>
      </c>
      <c r="L312" s="14" t="s">
        <v>43</v>
      </c>
      <c r="M312" s="14" t="s">
        <v>43</v>
      </c>
      <c r="N312" s="14" t="s">
        <v>43</v>
      </c>
      <c r="O312" s="148" t="e">
        <f t="shared" ref="O312:O325" si="85">SUM(F312/D312)</f>
        <v>#VALUE!</v>
      </c>
      <c r="P312" s="148" t="e">
        <f t="shared" ref="P312:P325" si="86">SUM(F312,K312)/C312</f>
        <v>#VALUE!</v>
      </c>
      <c r="Q312" s="148" t="e">
        <f t="shared" ref="Q312:Q325" si="87">SUM(N312/D312)</f>
        <v>#VALUE!</v>
      </c>
      <c r="R312" s="148" t="e">
        <f t="shared" si="84"/>
        <v>#VALUE!</v>
      </c>
    </row>
    <row r="313" spans="1:18" ht="12.75" customHeight="1">
      <c r="A313" s="5" t="s">
        <v>63</v>
      </c>
      <c r="B313" s="153">
        <v>1</v>
      </c>
      <c r="C313" s="153">
        <v>3</v>
      </c>
      <c r="D313" s="153">
        <v>3</v>
      </c>
      <c r="E313" s="153">
        <v>0</v>
      </c>
      <c r="F313" s="153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2</v>
      </c>
      <c r="M313" s="14">
        <v>0</v>
      </c>
      <c r="N313" s="14">
        <v>0</v>
      </c>
      <c r="O313" s="148">
        <f t="shared" si="85"/>
        <v>0</v>
      </c>
      <c r="P313" s="148">
        <f t="shared" si="86"/>
        <v>0</v>
      </c>
      <c r="Q313" s="148">
        <f t="shared" si="87"/>
        <v>0</v>
      </c>
      <c r="R313" s="148">
        <f t="shared" si="84"/>
        <v>0</v>
      </c>
    </row>
    <row r="314" spans="1:18" ht="12.75" customHeight="1">
      <c r="A314" s="5" t="s">
        <v>64</v>
      </c>
      <c r="B314" s="153">
        <v>1</v>
      </c>
      <c r="C314" s="153">
        <v>3</v>
      </c>
      <c r="D314" s="153">
        <v>3</v>
      </c>
      <c r="E314" s="153">
        <v>1</v>
      </c>
      <c r="F314" s="153">
        <v>1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</v>
      </c>
      <c r="O314" s="148">
        <f t="shared" si="85"/>
        <v>0.33333333333333331</v>
      </c>
      <c r="P314" s="148">
        <f t="shared" si="86"/>
        <v>0.33333333333333331</v>
      </c>
      <c r="Q314" s="148">
        <f t="shared" si="87"/>
        <v>0.33333333333333331</v>
      </c>
      <c r="R314" s="148">
        <f t="shared" si="84"/>
        <v>0.66666666666666663</v>
      </c>
    </row>
    <row r="315" spans="1:18" ht="12.75" customHeight="1">
      <c r="A315" s="5" t="s">
        <v>66</v>
      </c>
      <c r="B315" s="153">
        <v>1</v>
      </c>
      <c r="C315" s="153">
        <v>3</v>
      </c>
      <c r="D315" s="153">
        <v>3</v>
      </c>
      <c r="E315" s="153">
        <v>1</v>
      </c>
      <c r="F315" s="153">
        <v>2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2</v>
      </c>
      <c r="O315" s="148">
        <f>SUM(F315/D315)</f>
        <v>0.66666666666666663</v>
      </c>
      <c r="P315" s="148">
        <f t="shared" si="86"/>
        <v>0.66666666666666663</v>
      </c>
      <c r="Q315" s="148">
        <f t="shared" si="87"/>
        <v>0.66666666666666663</v>
      </c>
      <c r="R315" s="148">
        <f t="shared" si="84"/>
        <v>1.3333333333333333</v>
      </c>
    </row>
    <row r="316" spans="1:18" ht="12.75" customHeight="1">
      <c r="A316" s="5" t="s">
        <v>67</v>
      </c>
      <c r="B316" s="153">
        <v>1</v>
      </c>
      <c r="C316" s="153">
        <v>3</v>
      </c>
      <c r="D316" s="153">
        <v>3</v>
      </c>
      <c r="E316" s="153">
        <v>0</v>
      </c>
      <c r="F316" s="153">
        <v>1</v>
      </c>
      <c r="G316" s="14">
        <v>0</v>
      </c>
      <c r="H316" s="14">
        <v>0</v>
      </c>
      <c r="I316" s="14">
        <v>0</v>
      </c>
      <c r="J316" s="14">
        <v>1</v>
      </c>
      <c r="K316" s="14">
        <v>0</v>
      </c>
      <c r="L316" s="14">
        <v>1</v>
      </c>
      <c r="M316" s="14">
        <v>0</v>
      </c>
      <c r="N316" s="14">
        <v>1</v>
      </c>
      <c r="O316" s="148">
        <f t="shared" si="85"/>
        <v>0.33333333333333331</v>
      </c>
      <c r="P316" s="148">
        <f t="shared" si="86"/>
        <v>0.33333333333333331</v>
      </c>
      <c r="Q316" s="148">
        <f t="shared" si="87"/>
        <v>0.33333333333333331</v>
      </c>
      <c r="R316" s="148">
        <f t="shared" si="84"/>
        <v>0.66666666666666663</v>
      </c>
    </row>
    <row r="317" spans="1:18" ht="12.75" customHeight="1">
      <c r="A317" s="5" t="s">
        <v>68</v>
      </c>
      <c r="B317" s="153">
        <v>1</v>
      </c>
      <c r="C317" s="153">
        <v>3</v>
      </c>
      <c r="D317" s="153">
        <v>3</v>
      </c>
      <c r="E317" s="153">
        <v>0</v>
      </c>
      <c r="F317" s="153">
        <v>1</v>
      </c>
      <c r="G317" s="14">
        <v>1</v>
      </c>
      <c r="H317" s="14">
        <v>0</v>
      </c>
      <c r="I317" s="14">
        <v>0</v>
      </c>
      <c r="J317" s="14">
        <v>0</v>
      </c>
      <c r="K317" s="14">
        <v>0</v>
      </c>
      <c r="L317" s="14">
        <v>1</v>
      </c>
      <c r="M317" s="14">
        <v>0</v>
      </c>
      <c r="N317" s="14">
        <v>2</v>
      </c>
      <c r="O317" s="148">
        <f t="shared" si="85"/>
        <v>0.33333333333333331</v>
      </c>
      <c r="P317" s="148">
        <f t="shared" si="86"/>
        <v>0.33333333333333331</v>
      </c>
      <c r="Q317" s="148">
        <f t="shared" si="87"/>
        <v>0.66666666666666663</v>
      </c>
      <c r="R317" s="148">
        <f t="shared" si="84"/>
        <v>1</v>
      </c>
    </row>
    <row r="318" spans="1:18" ht="12.75" customHeight="1">
      <c r="A318" s="5" t="s">
        <v>69</v>
      </c>
      <c r="B318" s="153">
        <v>1</v>
      </c>
      <c r="C318" s="153">
        <v>3</v>
      </c>
      <c r="D318" s="153">
        <v>2</v>
      </c>
      <c r="E318" s="153">
        <v>0</v>
      </c>
      <c r="F318" s="153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1</v>
      </c>
      <c r="L318" s="14">
        <v>1</v>
      </c>
      <c r="M318" s="14">
        <v>0</v>
      </c>
      <c r="N318" s="14">
        <v>0</v>
      </c>
      <c r="O318" s="148">
        <f>SUM(F318/D318)</f>
        <v>0</v>
      </c>
      <c r="P318" s="148">
        <f>SUM(F318,K318)/C318</f>
        <v>0.33333333333333331</v>
      </c>
      <c r="Q318" s="148">
        <f>SUM(N318/D318)</f>
        <v>0</v>
      </c>
      <c r="R318" s="148">
        <f t="shared" si="84"/>
        <v>0.33333333333333331</v>
      </c>
    </row>
    <row r="319" spans="1:18" ht="12.75" customHeight="1">
      <c r="A319" s="5" t="s">
        <v>70</v>
      </c>
      <c r="B319" s="153">
        <v>1</v>
      </c>
      <c r="C319" s="153">
        <v>3</v>
      </c>
      <c r="D319" s="153">
        <v>2</v>
      </c>
      <c r="E319" s="153">
        <v>0</v>
      </c>
      <c r="F319" s="153">
        <v>0</v>
      </c>
      <c r="G319" s="14">
        <v>0</v>
      </c>
      <c r="H319" s="14">
        <v>0</v>
      </c>
      <c r="I319" s="14">
        <v>0</v>
      </c>
      <c r="J319" s="14">
        <v>1</v>
      </c>
      <c r="K319" s="14">
        <v>0</v>
      </c>
      <c r="L319" s="14">
        <v>2</v>
      </c>
      <c r="M319" s="14">
        <v>0</v>
      </c>
      <c r="N319" s="14">
        <v>0</v>
      </c>
      <c r="O319" s="148">
        <f t="shared" si="85"/>
        <v>0</v>
      </c>
      <c r="P319" s="148">
        <f t="shared" si="86"/>
        <v>0</v>
      </c>
      <c r="Q319" s="148">
        <f t="shared" si="87"/>
        <v>0</v>
      </c>
      <c r="R319" s="148">
        <f t="shared" si="84"/>
        <v>0</v>
      </c>
    </row>
    <row r="320" spans="1:18" ht="12.75" customHeight="1">
      <c r="A320" s="5" t="s">
        <v>301</v>
      </c>
      <c r="B320" s="153" t="s">
        <v>43</v>
      </c>
      <c r="C320" s="153" t="s">
        <v>43</v>
      </c>
      <c r="D320" s="153" t="s">
        <v>43</v>
      </c>
      <c r="E320" s="153" t="s">
        <v>43</v>
      </c>
      <c r="F320" s="153" t="s">
        <v>43</v>
      </c>
      <c r="G320" s="14" t="s">
        <v>43</v>
      </c>
      <c r="H320" s="14" t="s">
        <v>43</v>
      </c>
      <c r="I320" s="14" t="s">
        <v>43</v>
      </c>
      <c r="J320" s="14" t="s">
        <v>43</v>
      </c>
      <c r="K320" s="14" t="s">
        <v>43</v>
      </c>
      <c r="L320" s="14" t="s">
        <v>43</v>
      </c>
      <c r="M320" s="14" t="s">
        <v>43</v>
      </c>
      <c r="N320" s="14" t="s">
        <v>43</v>
      </c>
      <c r="O320" s="148" t="e">
        <f t="shared" si="85"/>
        <v>#VALUE!</v>
      </c>
      <c r="P320" s="148" t="e">
        <f t="shared" si="86"/>
        <v>#VALUE!</v>
      </c>
      <c r="Q320" s="148" t="e">
        <f t="shared" si="87"/>
        <v>#VALUE!</v>
      </c>
      <c r="R320" s="148" t="e">
        <f t="shared" si="84"/>
        <v>#VALUE!</v>
      </c>
    </row>
    <row r="321" spans="1:18" ht="12.75" customHeight="1">
      <c r="A321" s="5" t="s">
        <v>71</v>
      </c>
      <c r="B321" s="153">
        <v>1</v>
      </c>
      <c r="C321" s="153">
        <v>4</v>
      </c>
      <c r="D321" s="153">
        <v>2</v>
      </c>
      <c r="E321" s="153">
        <v>0</v>
      </c>
      <c r="F321" s="153">
        <v>0</v>
      </c>
      <c r="G321" s="14">
        <v>0</v>
      </c>
      <c r="H321" s="14">
        <v>0</v>
      </c>
      <c r="I321" s="14">
        <v>0</v>
      </c>
      <c r="J321" s="14">
        <v>1</v>
      </c>
      <c r="K321" s="14">
        <v>1</v>
      </c>
      <c r="L321" s="14">
        <v>1</v>
      </c>
      <c r="M321" s="14">
        <v>0</v>
      </c>
      <c r="N321" s="14">
        <v>0</v>
      </c>
      <c r="O321" s="148">
        <f t="shared" si="85"/>
        <v>0</v>
      </c>
      <c r="P321" s="148">
        <f t="shared" si="86"/>
        <v>0.25</v>
      </c>
      <c r="Q321" s="148">
        <f t="shared" si="87"/>
        <v>0</v>
      </c>
      <c r="R321" s="148">
        <f t="shared" si="84"/>
        <v>0.25</v>
      </c>
    </row>
    <row r="322" spans="1:18" ht="12.75" customHeight="1">
      <c r="A322" s="5" t="s">
        <v>72</v>
      </c>
      <c r="B322" s="153">
        <v>1</v>
      </c>
      <c r="C322" s="153">
        <v>3</v>
      </c>
      <c r="D322" s="153">
        <v>2</v>
      </c>
      <c r="E322" s="153">
        <v>0</v>
      </c>
      <c r="F322" s="153">
        <v>1</v>
      </c>
      <c r="G322" s="14">
        <v>0</v>
      </c>
      <c r="H322" s="14">
        <v>0</v>
      </c>
      <c r="I322" s="14">
        <v>0</v>
      </c>
      <c r="J322" s="14">
        <v>0</v>
      </c>
      <c r="K322" s="14">
        <v>1</v>
      </c>
      <c r="L322" s="14">
        <v>1</v>
      </c>
      <c r="M322" s="14">
        <v>1</v>
      </c>
      <c r="N322" s="14">
        <v>1</v>
      </c>
      <c r="O322" s="148">
        <f t="shared" si="85"/>
        <v>0.5</v>
      </c>
      <c r="P322" s="148">
        <f t="shared" si="86"/>
        <v>0.66666666666666663</v>
      </c>
      <c r="Q322" s="148">
        <f t="shared" si="87"/>
        <v>0.5</v>
      </c>
      <c r="R322" s="148">
        <f t="shared" si="84"/>
        <v>1.1666666666666665</v>
      </c>
    </row>
    <row r="323" spans="1:18" ht="12.75" customHeight="1">
      <c r="A323" s="5" t="s">
        <v>73</v>
      </c>
      <c r="B323" s="153" t="s">
        <v>43</v>
      </c>
      <c r="C323" s="153" t="s">
        <v>43</v>
      </c>
      <c r="D323" s="153" t="s">
        <v>43</v>
      </c>
      <c r="E323" s="153" t="s">
        <v>43</v>
      </c>
      <c r="F323" s="153" t="s">
        <v>43</v>
      </c>
      <c r="G323" s="14" t="s">
        <v>43</v>
      </c>
      <c r="H323" s="14" t="s">
        <v>43</v>
      </c>
      <c r="I323" s="14" t="s">
        <v>43</v>
      </c>
      <c r="J323" s="14" t="s">
        <v>43</v>
      </c>
      <c r="K323" s="14" t="s">
        <v>43</v>
      </c>
      <c r="L323" s="14" t="s">
        <v>43</v>
      </c>
      <c r="M323" s="14" t="s">
        <v>43</v>
      </c>
      <c r="N323" s="14" t="s">
        <v>43</v>
      </c>
      <c r="O323" s="148" t="e">
        <f t="shared" si="85"/>
        <v>#VALUE!</v>
      </c>
      <c r="P323" s="148" t="e">
        <f t="shared" si="86"/>
        <v>#VALUE!</v>
      </c>
      <c r="Q323" s="148" t="e">
        <f t="shared" si="87"/>
        <v>#VALUE!</v>
      </c>
      <c r="R323" s="148" t="e">
        <f t="shared" si="84"/>
        <v>#VALUE!</v>
      </c>
    </row>
    <row r="324" spans="1:18" ht="12.75" customHeight="1">
      <c r="A324" s="5" t="s">
        <v>74</v>
      </c>
      <c r="B324" s="153" t="s">
        <v>43</v>
      </c>
      <c r="C324" s="153" t="s">
        <v>43</v>
      </c>
      <c r="D324" s="153" t="s">
        <v>43</v>
      </c>
      <c r="E324" s="153" t="s">
        <v>43</v>
      </c>
      <c r="F324" s="153" t="s">
        <v>43</v>
      </c>
      <c r="G324" s="14" t="s">
        <v>43</v>
      </c>
      <c r="H324" s="14" t="s">
        <v>43</v>
      </c>
      <c r="I324" s="14" t="s">
        <v>43</v>
      </c>
      <c r="J324" s="14" t="s">
        <v>43</v>
      </c>
      <c r="K324" s="14" t="s">
        <v>43</v>
      </c>
      <c r="L324" s="14" t="s">
        <v>43</v>
      </c>
      <c r="M324" s="14" t="s">
        <v>43</v>
      </c>
      <c r="N324" s="14" t="s">
        <v>43</v>
      </c>
      <c r="O324" s="148" t="e">
        <f t="shared" si="85"/>
        <v>#VALUE!</v>
      </c>
      <c r="P324" s="148" t="e">
        <f t="shared" si="86"/>
        <v>#VALUE!</v>
      </c>
      <c r="Q324" s="148" t="e">
        <f t="shared" si="87"/>
        <v>#VALUE!</v>
      </c>
      <c r="R324" s="148" t="e">
        <f t="shared" si="84"/>
        <v>#VALUE!</v>
      </c>
    </row>
    <row r="325" spans="1:18" ht="12.75" customHeight="1">
      <c r="A325" s="9" t="s">
        <v>75</v>
      </c>
      <c r="B325" s="9"/>
      <c r="C325" s="7">
        <f t="shared" ref="C325:N325" si="88">SUM(C311:C324)</f>
        <v>31</v>
      </c>
      <c r="D325" s="7">
        <f t="shared" si="88"/>
        <v>26</v>
      </c>
      <c r="E325" s="7">
        <f t="shared" si="88"/>
        <v>3</v>
      </c>
      <c r="F325" s="7">
        <f t="shared" si="88"/>
        <v>7</v>
      </c>
      <c r="G325" s="7">
        <f t="shared" si="88"/>
        <v>1</v>
      </c>
      <c r="H325" s="7">
        <f t="shared" si="88"/>
        <v>0</v>
      </c>
      <c r="I325" s="7">
        <f t="shared" si="88"/>
        <v>0</v>
      </c>
      <c r="J325" s="7">
        <f t="shared" si="88"/>
        <v>3</v>
      </c>
      <c r="K325" s="7">
        <f t="shared" si="88"/>
        <v>3</v>
      </c>
      <c r="L325" s="7">
        <f t="shared" si="88"/>
        <v>11</v>
      </c>
      <c r="M325" s="7">
        <f t="shared" si="88"/>
        <v>2</v>
      </c>
      <c r="N325" s="7">
        <f t="shared" si="88"/>
        <v>8</v>
      </c>
      <c r="O325" s="162">
        <f t="shared" si="85"/>
        <v>0.26923076923076922</v>
      </c>
      <c r="P325" s="162">
        <f t="shared" si="86"/>
        <v>0.32258064516129031</v>
      </c>
      <c r="Q325" s="162">
        <f t="shared" si="87"/>
        <v>0.30769230769230771</v>
      </c>
      <c r="R325" s="162">
        <f t="shared" si="84"/>
        <v>0.63027295285359797</v>
      </c>
    </row>
    <row r="326" spans="1:18" ht="12.75" customHeight="1" thickBot="1">
      <c r="O326" s="6"/>
      <c r="P326" s="6"/>
      <c r="Q326" s="6"/>
      <c r="R326" s="6"/>
    </row>
    <row r="327" spans="1:18" ht="12.75" customHeight="1">
      <c r="A327" s="32" t="s">
        <v>121</v>
      </c>
      <c r="B327" s="7" t="s">
        <v>44</v>
      </c>
      <c r="C327" s="7" t="s">
        <v>76</v>
      </c>
      <c r="D327" s="7" t="s">
        <v>77</v>
      </c>
      <c r="E327" s="7" t="s">
        <v>78</v>
      </c>
      <c r="F327" s="7" t="s">
        <v>79</v>
      </c>
      <c r="G327" s="7" t="s">
        <v>80</v>
      </c>
      <c r="H327" s="7" t="s">
        <v>81</v>
      </c>
      <c r="I327" s="7" t="s">
        <v>48</v>
      </c>
      <c r="J327" s="7" t="s">
        <v>47</v>
      </c>
      <c r="K327" s="7" t="s">
        <v>82</v>
      </c>
      <c r="L327" s="7" t="s">
        <v>83</v>
      </c>
      <c r="M327" s="7" t="s">
        <v>53</v>
      </c>
      <c r="N327" s="7" t="s">
        <v>54</v>
      </c>
      <c r="O327" s="7" t="s">
        <v>84</v>
      </c>
      <c r="P327" s="7" t="s">
        <v>85</v>
      </c>
      <c r="Q327" s="7" t="s">
        <v>86</v>
      </c>
      <c r="R327" s="7" t="s">
        <v>87</v>
      </c>
    </row>
    <row r="328" spans="1:18" ht="12.75" customHeight="1">
      <c r="A328" s="5" t="s">
        <v>61</v>
      </c>
      <c r="B328" s="14" t="s">
        <v>43</v>
      </c>
      <c r="C328" s="14" t="s">
        <v>43</v>
      </c>
      <c r="D328" s="14" t="s">
        <v>43</v>
      </c>
      <c r="E328" s="14" t="s">
        <v>43</v>
      </c>
      <c r="F328" s="14" t="s">
        <v>43</v>
      </c>
      <c r="G328" s="17" t="s">
        <v>43</v>
      </c>
      <c r="H328" s="14" t="s">
        <v>43</v>
      </c>
      <c r="I328" s="14" t="s">
        <v>43</v>
      </c>
      <c r="J328" s="14" t="s">
        <v>43</v>
      </c>
      <c r="K328" s="14" t="s">
        <v>43</v>
      </c>
      <c r="L328" s="14" t="s">
        <v>43</v>
      </c>
      <c r="M328" s="14" t="s">
        <v>43</v>
      </c>
      <c r="N328" s="14" t="s">
        <v>43</v>
      </c>
      <c r="O328" s="149" t="e">
        <f t="shared" ref="O328:O337" si="89">SUM(K328/G328)*7</f>
        <v>#VALUE!</v>
      </c>
      <c r="P328" s="149" t="e">
        <f t="shared" ref="P328:P337" si="90">SUM(I328,M328)/G328</f>
        <v>#VALUE!</v>
      </c>
      <c r="Q328" s="148" t="e">
        <f t="shared" ref="Q328:Q337" si="91">SUM(I328/H328)</f>
        <v>#VALUE!</v>
      </c>
      <c r="R328" s="148" t="e">
        <f t="shared" ref="R328:R337" si="92">SUM(N328/M328)</f>
        <v>#VALUE!</v>
      </c>
    </row>
    <row r="329" spans="1:18" ht="12.75" customHeight="1">
      <c r="A329" s="5" t="s">
        <v>63</v>
      </c>
      <c r="B329" s="14" t="s">
        <v>43</v>
      </c>
      <c r="C329" s="14" t="s">
        <v>43</v>
      </c>
      <c r="D329" s="14" t="s">
        <v>43</v>
      </c>
      <c r="E329" s="14" t="s">
        <v>43</v>
      </c>
      <c r="F329" s="14" t="s">
        <v>43</v>
      </c>
      <c r="G329" s="17" t="s">
        <v>43</v>
      </c>
      <c r="H329" s="14" t="s">
        <v>43</v>
      </c>
      <c r="I329" s="14" t="s">
        <v>43</v>
      </c>
      <c r="J329" s="14" t="s">
        <v>43</v>
      </c>
      <c r="K329" s="14" t="s">
        <v>43</v>
      </c>
      <c r="L329" s="14" t="s">
        <v>43</v>
      </c>
      <c r="M329" s="14" t="s">
        <v>43</v>
      </c>
      <c r="N329" s="14" t="s">
        <v>43</v>
      </c>
      <c r="O329" s="149" t="e">
        <f t="shared" si="89"/>
        <v>#VALUE!</v>
      </c>
      <c r="P329" s="149" t="e">
        <f t="shared" si="90"/>
        <v>#VALUE!</v>
      </c>
      <c r="Q329" s="148" t="e">
        <f t="shared" si="91"/>
        <v>#VALUE!</v>
      </c>
      <c r="R329" s="148" t="e">
        <f t="shared" si="92"/>
        <v>#VALUE!</v>
      </c>
    </row>
    <row r="330" spans="1:18" ht="12.75" customHeight="1">
      <c r="A330" s="10" t="s">
        <v>64</v>
      </c>
      <c r="B330" s="14" t="s">
        <v>43</v>
      </c>
      <c r="C330" s="14" t="s">
        <v>43</v>
      </c>
      <c r="D330" s="14" t="s">
        <v>43</v>
      </c>
      <c r="E330" s="14" t="s">
        <v>43</v>
      </c>
      <c r="F330" s="14" t="s">
        <v>43</v>
      </c>
      <c r="G330" s="17" t="s">
        <v>43</v>
      </c>
      <c r="H330" s="14" t="s">
        <v>43</v>
      </c>
      <c r="I330" s="14" t="s">
        <v>43</v>
      </c>
      <c r="J330" s="14" t="s">
        <v>43</v>
      </c>
      <c r="K330" s="14" t="s">
        <v>43</v>
      </c>
      <c r="L330" s="14" t="s">
        <v>43</v>
      </c>
      <c r="M330" s="14" t="s">
        <v>43</v>
      </c>
      <c r="N330" s="14" t="s">
        <v>43</v>
      </c>
      <c r="O330" s="149" t="e">
        <f t="shared" si="89"/>
        <v>#VALUE!</v>
      </c>
      <c r="P330" s="149" t="e">
        <f t="shared" si="90"/>
        <v>#VALUE!</v>
      </c>
      <c r="Q330" s="148" t="e">
        <f t="shared" si="91"/>
        <v>#VALUE!</v>
      </c>
      <c r="R330" s="148" t="e">
        <f t="shared" si="92"/>
        <v>#VALUE!</v>
      </c>
    </row>
    <row r="331" spans="1:18" ht="12.75" customHeight="1">
      <c r="A331" s="5" t="s">
        <v>67</v>
      </c>
      <c r="B331" s="14" t="s">
        <v>43</v>
      </c>
      <c r="C331" s="14" t="s">
        <v>43</v>
      </c>
      <c r="D331" s="14" t="s">
        <v>43</v>
      </c>
      <c r="E331" s="14" t="s">
        <v>43</v>
      </c>
      <c r="F331" s="14" t="s">
        <v>43</v>
      </c>
      <c r="G331" s="17" t="s">
        <v>43</v>
      </c>
      <c r="H331" s="14" t="s">
        <v>43</v>
      </c>
      <c r="I331" s="14" t="s">
        <v>43</v>
      </c>
      <c r="J331" s="14" t="s">
        <v>43</v>
      </c>
      <c r="K331" s="14" t="s">
        <v>43</v>
      </c>
      <c r="L331" s="14" t="s">
        <v>43</v>
      </c>
      <c r="M331" s="14" t="s">
        <v>43</v>
      </c>
      <c r="N331" s="14" t="s">
        <v>43</v>
      </c>
      <c r="O331" s="149" t="e">
        <f t="shared" si="89"/>
        <v>#VALUE!</v>
      </c>
      <c r="P331" s="149" t="e">
        <f t="shared" si="90"/>
        <v>#VALUE!</v>
      </c>
      <c r="Q331" s="148" t="e">
        <f t="shared" si="91"/>
        <v>#VALUE!</v>
      </c>
      <c r="R331" s="148" t="e">
        <f t="shared" si="92"/>
        <v>#VALUE!</v>
      </c>
    </row>
    <row r="332" spans="1:18" ht="12.75" customHeight="1">
      <c r="A332" s="10" t="s">
        <v>68</v>
      </c>
      <c r="B332" s="14">
        <v>1</v>
      </c>
      <c r="C332" s="14">
        <v>0</v>
      </c>
      <c r="D332" s="14">
        <v>0</v>
      </c>
      <c r="E332" s="14">
        <v>0</v>
      </c>
      <c r="F332" s="14">
        <v>0</v>
      </c>
      <c r="G332" s="17">
        <v>2</v>
      </c>
      <c r="H332" s="14">
        <v>7</v>
      </c>
      <c r="I332" s="14">
        <v>1</v>
      </c>
      <c r="J332" s="14">
        <v>0</v>
      </c>
      <c r="K332" s="14">
        <v>0</v>
      </c>
      <c r="L332" s="14">
        <v>0</v>
      </c>
      <c r="M332" s="14">
        <v>1</v>
      </c>
      <c r="N332" s="14">
        <v>5</v>
      </c>
      <c r="O332" s="149">
        <f t="shared" si="89"/>
        <v>0</v>
      </c>
      <c r="P332" s="149">
        <f t="shared" si="90"/>
        <v>1</v>
      </c>
      <c r="Q332" s="148">
        <f t="shared" si="91"/>
        <v>0.14285714285714285</v>
      </c>
      <c r="R332" s="148">
        <f t="shared" si="92"/>
        <v>5</v>
      </c>
    </row>
    <row r="333" spans="1:18" ht="12.75" customHeight="1">
      <c r="A333" s="10" t="s">
        <v>74</v>
      </c>
      <c r="B333" s="14" t="s">
        <v>43</v>
      </c>
      <c r="C333" s="14" t="s">
        <v>43</v>
      </c>
      <c r="D333" s="14" t="s">
        <v>43</v>
      </c>
      <c r="E333" s="14" t="s">
        <v>43</v>
      </c>
      <c r="F333" s="14" t="s">
        <v>43</v>
      </c>
      <c r="G333" s="17" t="s">
        <v>43</v>
      </c>
      <c r="H333" s="14" t="s">
        <v>43</v>
      </c>
      <c r="I333" s="14" t="s">
        <v>43</v>
      </c>
      <c r="J333" s="14" t="s">
        <v>43</v>
      </c>
      <c r="K333" s="14" t="s">
        <v>43</v>
      </c>
      <c r="L333" s="14" t="s">
        <v>43</v>
      </c>
      <c r="M333" s="14" t="s">
        <v>43</v>
      </c>
      <c r="N333" s="14" t="s">
        <v>43</v>
      </c>
      <c r="O333" s="149" t="e">
        <f t="shared" si="89"/>
        <v>#VALUE!</v>
      </c>
      <c r="P333" s="149" t="e">
        <f t="shared" si="90"/>
        <v>#VALUE!</v>
      </c>
      <c r="Q333" s="148" t="e">
        <f t="shared" si="91"/>
        <v>#VALUE!</v>
      </c>
      <c r="R333" s="148" t="e">
        <f t="shared" si="92"/>
        <v>#VALUE!</v>
      </c>
    </row>
    <row r="334" spans="1:18" ht="12.75" customHeight="1">
      <c r="A334" s="10" t="s">
        <v>71</v>
      </c>
      <c r="B334" s="14">
        <v>1</v>
      </c>
      <c r="C334" s="14">
        <v>1</v>
      </c>
      <c r="D334" s="14">
        <v>0</v>
      </c>
      <c r="E334" s="14">
        <v>1</v>
      </c>
      <c r="F334" s="14">
        <v>0</v>
      </c>
      <c r="G334" s="17">
        <v>5</v>
      </c>
      <c r="H334" s="14">
        <v>26</v>
      </c>
      <c r="I334" s="14">
        <v>4</v>
      </c>
      <c r="J334" s="14">
        <v>5</v>
      </c>
      <c r="K334" s="14">
        <v>3</v>
      </c>
      <c r="L334" s="14">
        <v>2</v>
      </c>
      <c r="M334" s="14">
        <v>4</v>
      </c>
      <c r="N334" s="14">
        <v>4</v>
      </c>
      <c r="O334" s="149">
        <f t="shared" si="89"/>
        <v>4.2</v>
      </c>
      <c r="P334" s="149">
        <f t="shared" si="90"/>
        <v>1.6</v>
      </c>
      <c r="Q334" s="148">
        <f t="shared" si="91"/>
        <v>0.15384615384615385</v>
      </c>
      <c r="R334" s="148">
        <f t="shared" si="92"/>
        <v>1</v>
      </c>
    </row>
    <row r="335" spans="1:18" ht="12.75" customHeight="1">
      <c r="A335" s="5" t="s">
        <v>72</v>
      </c>
      <c r="B335" s="14" t="s">
        <v>43</v>
      </c>
      <c r="C335" s="14" t="s">
        <v>43</v>
      </c>
      <c r="D335" s="14" t="s">
        <v>43</v>
      </c>
      <c r="E335" s="14" t="s">
        <v>43</v>
      </c>
      <c r="F335" s="14" t="s">
        <v>43</v>
      </c>
      <c r="G335" s="17" t="s">
        <v>43</v>
      </c>
      <c r="H335" s="14" t="s">
        <v>43</v>
      </c>
      <c r="I335" s="14" t="s">
        <v>43</v>
      </c>
      <c r="J335" s="14" t="s">
        <v>43</v>
      </c>
      <c r="K335" s="14" t="s">
        <v>43</v>
      </c>
      <c r="L335" s="14" t="s">
        <v>43</v>
      </c>
      <c r="M335" s="14" t="s">
        <v>43</v>
      </c>
      <c r="N335" s="14" t="s">
        <v>43</v>
      </c>
      <c r="O335" s="149" t="e">
        <f t="shared" si="89"/>
        <v>#VALUE!</v>
      </c>
      <c r="P335" s="149" t="e">
        <f t="shared" si="90"/>
        <v>#VALUE!</v>
      </c>
      <c r="Q335" s="148" t="e">
        <f t="shared" si="91"/>
        <v>#VALUE!</v>
      </c>
      <c r="R335" s="148" t="e">
        <f t="shared" si="92"/>
        <v>#VALUE!</v>
      </c>
    </row>
    <row r="336" spans="1:18" ht="12.75" customHeight="1">
      <c r="A336" s="5" t="s">
        <v>73</v>
      </c>
      <c r="B336" s="14" t="s">
        <v>43</v>
      </c>
      <c r="C336" s="14" t="s">
        <v>43</v>
      </c>
      <c r="D336" s="14" t="s">
        <v>43</v>
      </c>
      <c r="E336" s="14" t="s">
        <v>43</v>
      </c>
      <c r="F336" s="14" t="s">
        <v>43</v>
      </c>
      <c r="G336" s="17" t="s">
        <v>43</v>
      </c>
      <c r="H336" s="14" t="s">
        <v>43</v>
      </c>
      <c r="I336" s="14" t="s">
        <v>43</v>
      </c>
      <c r="J336" s="14" t="s">
        <v>43</v>
      </c>
      <c r="K336" s="14" t="s">
        <v>43</v>
      </c>
      <c r="L336" s="14" t="s">
        <v>43</v>
      </c>
      <c r="M336" s="14" t="s">
        <v>43</v>
      </c>
      <c r="N336" s="14" t="s">
        <v>43</v>
      </c>
      <c r="O336" s="149" t="e">
        <f t="shared" si="89"/>
        <v>#VALUE!</v>
      </c>
      <c r="P336" s="149" t="e">
        <f t="shared" si="90"/>
        <v>#VALUE!</v>
      </c>
      <c r="Q336" s="148" t="e">
        <f t="shared" si="91"/>
        <v>#VALUE!</v>
      </c>
      <c r="R336" s="148" t="e">
        <f t="shared" si="92"/>
        <v>#VALUE!</v>
      </c>
    </row>
    <row r="337" spans="1:18" ht="12.75" customHeight="1">
      <c r="A337" s="9" t="s">
        <v>75</v>
      </c>
      <c r="B337" s="7"/>
      <c r="C337" s="7">
        <f t="shared" ref="C337:N337" si="93">SUM(C329:C336)</f>
        <v>1</v>
      </c>
      <c r="D337" s="7">
        <f t="shared" si="93"/>
        <v>0</v>
      </c>
      <c r="E337" s="7">
        <f t="shared" si="93"/>
        <v>1</v>
      </c>
      <c r="F337" s="7">
        <f t="shared" si="93"/>
        <v>0</v>
      </c>
      <c r="G337" s="150">
        <f t="shared" si="93"/>
        <v>7</v>
      </c>
      <c r="H337" s="7">
        <f t="shared" si="93"/>
        <v>33</v>
      </c>
      <c r="I337" s="7">
        <f t="shared" si="93"/>
        <v>5</v>
      </c>
      <c r="J337" s="7">
        <f t="shared" si="93"/>
        <v>5</v>
      </c>
      <c r="K337" s="7">
        <f t="shared" si="93"/>
        <v>3</v>
      </c>
      <c r="L337" s="7">
        <f t="shared" si="93"/>
        <v>2</v>
      </c>
      <c r="M337" s="7">
        <f t="shared" si="93"/>
        <v>5</v>
      </c>
      <c r="N337" s="7">
        <f t="shared" si="93"/>
        <v>9</v>
      </c>
      <c r="O337" s="161">
        <f t="shared" si="89"/>
        <v>3</v>
      </c>
      <c r="P337" s="161">
        <f t="shared" si="90"/>
        <v>1.4285714285714286</v>
      </c>
      <c r="Q337" s="162">
        <f t="shared" si="91"/>
        <v>0.15151515151515152</v>
      </c>
      <c r="R337" s="162">
        <f t="shared" si="92"/>
        <v>1.8</v>
      </c>
    </row>
    <row r="340" spans="1:18" ht="12.75" customHeight="1">
      <c r="A340" s="164" t="s">
        <v>400</v>
      </c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6"/>
      <c r="M340" s="167"/>
      <c r="N340" s="166"/>
      <c r="O340" s="165"/>
      <c r="P340" s="165"/>
      <c r="Q340" s="166"/>
      <c r="R340" s="166"/>
    </row>
    <row r="341" spans="1:18" ht="12.75" customHeight="1">
      <c r="A341" s="166" t="s">
        <v>0</v>
      </c>
      <c r="B341" s="168" t="s">
        <v>1</v>
      </c>
      <c r="C341" s="168" t="s">
        <v>2</v>
      </c>
      <c r="D341" s="168" t="s">
        <v>3</v>
      </c>
      <c r="E341" s="168" t="s">
        <v>4</v>
      </c>
      <c r="F341" s="168" t="s">
        <v>5</v>
      </c>
      <c r="G341" s="168" t="s">
        <v>6</v>
      </c>
      <c r="H341" s="168" t="s">
        <v>7</v>
      </c>
      <c r="I341" s="169"/>
      <c r="J341" s="168" t="s">
        <v>331</v>
      </c>
      <c r="K341" s="165"/>
      <c r="L341" s="166" t="s">
        <v>297</v>
      </c>
      <c r="M341" s="166"/>
      <c r="N341" s="165"/>
      <c r="O341" s="166"/>
      <c r="P341" s="165"/>
      <c r="Q341" s="165"/>
      <c r="R341" s="165"/>
    </row>
    <row r="342" spans="1:18" ht="12.75" customHeight="1">
      <c r="A342" s="167" t="s">
        <v>22</v>
      </c>
      <c r="B342" s="169">
        <v>2</v>
      </c>
      <c r="C342" s="169">
        <v>0</v>
      </c>
      <c r="D342" s="169">
        <v>0</v>
      </c>
      <c r="E342" s="169">
        <v>0</v>
      </c>
      <c r="F342" s="170">
        <v>3</v>
      </c>
      <c r="G342" s="170">
        <v>0</v>
      </c>
      <c r="H342" s="170">
        <v>0</v>
      </c>
      <c r="I342" s="169"/>
      <c r="J342" s="171">
        <f>SUM(B342:H342)</f>
        <v>5</v>
      </c>
      <c r="K342" s="165"/>
      <c r="L342" s="167" t="s">
        <v>402</v>
      </c>
      <c r="M342" s="166"/>
      <c r="N342" s="165"/>
      <c r="O342" s="166"/>
      <c r="P342" s="165"/>
      <c r="Q342" s="165"/>
      <c r="R342" s="165"/>
    </row>
    <row r="343" spans="1:18" ht="12.75" customHeight="1" thickBot="1">
      <c r="A343" s="167" t="s">
        <v>10</v>
      </c>
      <c r="B343" s="169">
        <v>1</v>
      </c>
      <c r="C343" s="169">
        <v>0</v>
      </c>
      <c r="D343" s="169">
        <v>0</v>
      </c>
      <c r="E343" s="169">
        <v>5</v>
      </c>
      <c r="F343" s="170">
        <v>3</v>
      </c>
      <c r="G343" s="170">
        <v>0</v>
      </c>
      <c r="H343" s="170" t="s">
        <v>43</v>
      </c>
      <c r="I343" s="169"/>
      <c r="J343" s="171">
        <f>SUM(B343:H343)</f>
        <v>9</v>
      </c>
      <c r="K343" s="165"/>
      <c r="L343" s="167" t="s">
        <v>401</v>
      </c>
      <c r="M343" s="165"/>
      <c r="N343" s="165"/>
      <c r="O343" s="165"/>
      <c r="P343" s="165"/>
      <c r="Q343" s="165"/>
      <c r="R343" s="165"/>
    </row>
    <row r="344" spans="1:18" ht="12.75" customHeight="1">
      <c r="A344" s="172" t="s">
        <v>120</v>
      </c>
      <c r="B344" s="168" t="s">
        <v>44</v>
      </c>
      <c r="C344" s="168" t="s">
        <v>45</v>
      </c>
      <c r="D344" s="168" t="s">
        <v>46</v>
      </c>
      <c r="E344" s="168" t="s">
        <v>47</v>
      </c>
      <c r="F344" s="168" t="s">
        <v>48</v>
      </c>
      <c r="G344" s="168" t="s">
        <v>49</v>
      </c>
      <c r="H344" s="168" t="s">
        <v>50</v>
      </c>
      <c r="I344" s="168" t="s">
        <v>51</v>
      </c>
      <c r="J344" s="168" t="s">
        <v>52</v>
      </c>
      <c r="K344" s="168" t="s">
        <v>53</v>
      </c>
      <c r="L344" s="168" t="s">
        <v>54</v>
      </c>
      <c r="M344" s="168" t="s">
        <v>55</v>
      </c>
      <c r="N344" s="168" t="s">
        <v>56</v>
      </c>
      <c r="O344" s="168" t="s">
        <v>57</v>
      </c>
      <c r="P344" s="168" t="s">
        <v>58</v>
      </c>
      <c r="Q344" s="168" t="s">
        <v>59</v>
      </c>
      <c r="R344" s="168" t="s">
        <v>60</v>
      </c>
    </row>
    <row r="345" spans="1:18" ht="12.75" customHeight="1">
      <c r="A345" s="165" t="s">
        <v>61</v>
      </c>
      <c r="B345" s="173">
        <v>1</v>
      </c>
      <c r="C345" s="173">
        <v>4</v>
      </c>
      <c r="D345" s="173">
        <v>2</v>
      </c>
      <c r="E345" s="173">
        <v>2</v>
      </c>
      <c r="F345" s="173">
        <v>0</v>
      </c>
      <c r="G345" s="174">
        <v>0</v>
      </c>
      <c r="H345" s="174">
        <v>0</v>
      </c>
      <c r="I345" s="174">
        <v>0</v>
      </c>
      <c r="J345" s="174">
        <v>1</v>
      </c>
      <c r="K345" s="174">
        <v>2</v>
      </c>
      <c r="L345" s="174">
        <v>1</v>
      </c>
      <c r="M345" s="174">
        <v>0</v>
      </c>
      <c r="N345" s="174">
        <v>0</v>
      </c>
      <c r="O345" s="175">
        <f>SUM(F345/D345)</f>
        <v>0</v>
      </c>
      <c r="P345" s="175">
        <f>SUM(F345,K345)/C345</f>
        <v>0.5</v>
      </c>
      <c r="Q345" s="175">
        <f>SUM(N345/D345)</f>
        <v>0</v>
      </c>
      <c r="R345" s="175">
        <f t="shared" ref="R345:R359" si="94">SUM(P345:Q345)</f>
        <v>0.5</v>
      </c>
    </row>
    <row r="346" spans="1:18" ht="12.75" customHeight="1">
      <c r="A346" s="167" t="s">
        <v>62</v>
      </c>
      <c r="B346" s="173" t="s">
        <v>43</v>
      </c>
      <c r="C346" s="173" t="s">
        <v>43</v>
      </c>
      <c r="D346" s="173" t="s">
        <v>43</v>
      </c>
      <c r="E346" s="173" t="s">
        <v>43</v>
      </c>
      <c r="F346" s="173" t="s">
        <v>43</v>
      </c>
      <c r="G346" s="174" t="s">
        <v>43</v>
      </c>
      <c r="H346" s="174" t="s">
        <v>43</v>
      </c>
      <c r="I346" s="174" t="s">
        <v>43</v>
      </c>
      <c r="J346" s="174" t="s">
        <v>43</v>
      </c>
      <c r="K346" s="174" t="s">
        <v>43</v>
      </c>
      <c r="L346" s="174" t="s">
        <v>43</v>
      </c>
      <c r="M346" s="174" t="s">
        <v>43</v>
      </c>
      <c r="N346" s="174" t="s">
        <v>43</v>
      </c>
      <c r="O346" s="175" t="e">
        <f t="shared" ref="O346:O359" si="95">SUM(F346/D346)</f>
        <v>#VALUE!</v>
      </c>
      <c r="P346" s="175" t="e">
        <f t="shared" ref="P346:P359" si="96">SUM(F346,K346)/C346</f>
        <v>#VALUE!</v>
      </c>
      <c r="Q346" s="175" t="e">
        <f t="shared" ref="Q346:Q359" si="97">SUM(N346/D346)</f>
        <v>#VALUE!</v>
      </c>
      <c r="R346" s="175" t="e">
        <f t="shared" si="94"/>
        <v>#VALUE!</v>
      </c>
    </row>
    <row r="347" spans="1:18" ht="12.75" customHeight="1">
      <c r="A347" s="165" t="s">
        <v>63</v>
      </c>
      <c r="B347" s="173">
        <v>1</v>
      </c>
      <c r="C347" s="173">
        <v>4</v>
      </c>
      <c r="D347" s="173">
        <v>2</v>
      </c>
      <c r="E347" s="173">
        <v>2</v>
      </c>
      <c r="F347" s="173">
        <v>1</v>
      </c>
      <c r="G347" s="174">
        <v>0</v>
      </c>
      <c r="H347" s="174">
        <v>0</v>
      </c>
      <c r="I347" s="174">
        <v>0</v>
      </c>
      <c r="J347" s="174">
        <v>0</v>
      </c>
      <c r="K347" s="174">
        <v>2</v>
      </c>
      <c r="L347" s="174">
        <v>0</v>
      </c>
      <c r="M347" s="174">
        <v>0</v>
      </c>
      <c r="N347" s="174">
        <v>1</v>
      </c>
      <c r="O347" s="175">
        <f t="shared" si="95"/>
        <v>0.5</v>
      </c>
      <c r="P347" s="175">
        <f t="shared" si="96"/>
        <v>0.75</v>
      </c>
      <c r="Q347" s="175">
        <f t="shared" si="97"/>
        <v>0.5</v>
      </c>
      <c r="R347" s="175">
        <f t="shared" si="94"/>
        <v>1.25</v>
      </c>
    </row>
    <row r="348" spans="1:18" ht="12.75" customHeight="1">
      <c r="A348" s="165" t="s">
        <v>64</v>
      </c>
      <c r="B348" s="173" t="s">
        <v>43</v>
      </c>
      <c r="C348" s="173" t="s">
        <v>43</v>
      </c>
      <c r="D348" s="173" t="s">
        <v>43</v>
      </c>
      <c r="E348" s="173" t="s">
        <v>43</v>
      </c>
      <c r="F348" s="173" t="s">
        <v>43</v>
      </c>
      <c r="G348" s="174" t="s">
        <v>43</v>
      </c>
      <c r="H348" s="174" t="s">
        <v>43</v>
      </c>
      <c r="I348" s="174" t="s">
        <v>43</v>
      </c>
      <c r="J348" s="174" t="s">
        <v>43</v>
      </c>
      <c r="K348" s="174" t="s">
        <v>43</v>
      </c>
      <c r="L348" s="174" t="s">
        <v>43</v>
      </c>
      <c r="M348" s="174" t="s">
        <v>43</v>
      </c>
      <c r="N348" s="174" t="s">
        <v>43</v>
      </c>
      <c r="O348" s="175" t="e">
        <f t="shared" si="95"/>
        <v>#VALUE!</v>
      </c>
      <c r="P348" s="175" t="e">
        <f t="shared" si="96"/>
        <v>#VALUE!</v>
      </c>
      <c r="Q348" s="175" t="e">
        <f t="shared" si="97"/>
        <v>#VALUE!</v>
      </c>
      <c r="R348" s="175" t="e">
        <f t="shared" si="94"/>
        <v>#VALUE!</v>
      </c>
    </row>
    <row r="349" spans="1:18" ht="12.75" customHeight="1">
      <c r="A349" s="165" t="s">
        <v>66</v>
      </c>
      <c r="B349" s="173" t="s">
        <v>43</v>
      </c>
      <c r="C349" s="173" t="s">
        <v>43</v>
      </c>
      <c r="D349" s="173" t="s">
        <v>43</v>
      </c>
      <c r="E349" s="173" t="s">
        <v>43</v>
      </c>
      <c r="F349" s="173" t="s">
        <v>43</v>
      </c>
      <c r="G349" s="174" t="s">
        <v>43</v>
      </c>
      <c r="H349" s="174" t="s">
        <v>43</v>
      </c>
      <c r="I349" s="174" t="s">
        <v>43</v>
      </c>
      <c r="J349" s="174" t="s">
        <v>43</v>
      </c>
      <c r="K349" s="174" t="s">
        <v>43</v>
      </c>
      <c r="L349" s="174" t="s">
        <v>43</v>
      </c>
      <c r="M349" s="174" t="s">
        <v>43</v>
      </c>
      <c r="N349" s="174" t="s">
        <v>43</v>
      </c>
      <c r="O349" s="175" t="e">
        <f>SUM(F349/D349)</f>
        <v>#VALUE!</v>
      </c>
      <c r="P349" s="175" t="e">
        <f t="shared" si="96"/>
        <v>#VALUE!</v>
      </c>
      <c r="Q349" s="175" t="e">
        <f t="shared" si="97"/>
        <v>#VALUE!</v>
      </c>
      <c r="R349" s="175" t="e">
        <f t="shared" si="94"/>
        <v>#VALUE!</v>
      </c>
    </row>
    <row r="350" spans="1:18" ht="12.75" customHeight="1">
      <c r="A350" s="165" t="s">
        <v>67</v>
      </c>
      <c r="B350" s="173">
        <v>1</v>
      </c>
      <c r="C350" s="173">
        <v>4</v>
      </c>
      <c r="D350" s="173">
        <v>3</v>
      </c>
      <c r="E350" s="173">
        <v>0</v>
      </c>
      <c r="F350" s="173">
        <v>1</v>
      </c>
      <c r="G350" s="174">
        <v>0</v>
      </c>
      <c r="H350" s="174">
        <v>0</v>
      </c>
      <c r="I350" s="174">
        <v>0</v>
      </c>
      <c r="J350" s="174">
        <v>3</v>
      </c>
      <c r="K350" s="174">
        <v>0</v>
      </c>
      <c r="L350" s="174">
        <v>0</v>
      </c>
      <c r="M350" s="174">
        <v>0</v>
      </c>
      <c r="N350" s="174">
        <v>1</v>
      </c>
      <c r="O350" s="175">
        <f t="shared" si="95"/>
        <v>0.33333333333333331</v>
      </c>
      <c r="P350" s="175">
        <f t="shared" si="96"/>
        <v>0.25</v>
      </c>
      <c r="Q350" s="175">
        <f t="shared" si="97"/>
        <v>0.33333333333333331</v>
      </c>
      <c r="R350" s="175">
        <f t="shared" si="94"/>
        <v>0.58333333333333326</v>
      </c>
    </row>
    <row r="351" spans="1:18" ht="12.75" customHeight="1">
      <c r="A351" s="165" t="s">
        <v>68</v>
      </c>
      <c r="B351" s="173">
        <v>1</v>
      </c>
      <c r="C351" s="173">
        <v>4</v>
      </c>
      <c r="D351" s="173">
        <v>1</v>
      </c>
      <c r="E351" s="173">
        <v>1</v>
      </c>
      <c r="F351" s="173">
        <v>1</v>
      </c>
      <c r="G351" s="174">
        <v>0</v>
      </c>
      <c r="H351" s="174">
        <v>0</v>
      </c>
      <c r="I351" s="174">
        <v>0</v>
      </c>
      <c r="J351" s="174">
        <v>2</v>
      </c>
      <c r="K351" s="174">
        <v>1</v>
      </c>
      <c r="L351" s="174">
        <v>0</v>
      </c>
      <c r="M351" s="174">
        <v>0</v>
      </c>
      <c r="N351" s="174">
        <v>1</v>
      </c>
      <c r="O351" s="175">
        <f t="shared" si="95"/>
        <v>1</v>
      </c>
      <c r="P351" s="175">
        <f t="shared" si="96"/>
        <v>0.5</v>
      </c>
      <c r="Q351" s="175">
        <f t="shared" si="97"/>
        <v>1</v>
      </c>
      <c r="R351" s="175">
        <f t="shared" si="94"/>
        <v>1.5</v>
      </c>
    </row>
    <row r="352" spans="1:18" ht="12.75" customHeight="1">
      <c r="A352" s="165" t="s">
        <v>69</v>
      </c>
      <c r="B352" s="173">
        <v>1</v>
      </c>
      <c r="C352" s="173">
        <v>3</v>
      </c>
      <c r="D352" s="173">
        <v>2</v>
      </c>
      <c r="E352" s="173">
        <v>1</v>
      </c>
      <c r="F352" s="173">
        <v>0</v>
      </c>
      <c r="G352" s="174">
        <v>0</v>
      </c>
      <c r="H352" s="174">
        <v>0</v>
      </c>
      <c r="I352" s="174">
        <v>0</v>
      </c>
      <c r="J352" s="174">
        <v>0</v>
      </c>
      <c r="K352" s="174">
        <v>1</v>
      </c>
      <c r="L352" s="174">
        <v>1</v>
      </c>
      <c r="M352" s="174">
        <v>0</v>
      </c>
      <c r="N352" s="174">
        <v>0</v>
      </c>
      <c r="O352" s="175">
        <f>SUM(F352/D352)</f>
        <v>0</v>
      </c>
      <c r="P352" s="175">
        <f>SUM(F352,K352)/C352</f>
        <v>0.33333333333333331</v>
      </c>
      <c r="Q352" s="175">
        <f>SUM(N352/D352)</f>
        <v>0</v>
      </c>
      <c r="R352" s="175">
        <f t="shared" si="94"/>
        <v>0.33333333333333331</v>
      </c>
    </row>
    <row r="353" spans="1:18" ht="12.75" customHeight="1">
      <c r="A353" s="165" t="s">
        <v>70</v>
      </c>
      <c r="B353" s="173" t="s">
        <v>43</v>
      </c>
      <c r="C353" s="173" t="s">
        <v>43</v>
      </c>
      <c r="D353" s="173" t="s">
        <v>43</v>
      </c>
      <c r="E353" s="173" t="s">
        <v>43</v>
      </c>
      <c r="F353" s="173" t="s">
        <v>43</v>
      </c>
      <c r="G353" s="174" t="s">
        <v>43</v>
      </c>
      <c r="H353" s="174" t="s">
        <v>43</v>
      </c>
      <c r="I353" s="174" t="s">
        <v>43</v>
      </c>
      <c r="J353" s="174" t="s">
        <v>43</v>
      </c>
      <c r="K353" s="174" t="s">
        <v>43</v>
      </c>
      <c r="L353" s="174" t="s">
        <v>43</v>
      </c>
      <c r="M353" s="174" t="s">
        <v>43</v>
      </c>
      <c r="N353" s="174" t="s">
        <v>43</v>
      </c>
      <c r="O353" s="175" t="e">
        <f t="shared" si="95"/>
        <v>#VALUE!</v>
      </c>
      <c r="P353" s="175" t="e">
        <f t="shared" si="96"/>
        <v>#VALUE!</v>
      </c>
      <c r="Q353" s="175" t="e">
        <f t="shared" si="97"/>
        <v>#VALUE!</v>
      </c>
      <c r="R353" s="175" t="e">
        <f t="shared" si="94"/>
        <v>#VALUE!</v>
      </c>
    </row>
    <row r="354" spans="1:18" ht="12.75" customHeight="1">
      <c r="A354" s="165" t="s">
        <v>301</v>
      </c>
      <c r="B354" s="173">
        <v>1</v>
      </c>
      <c r="C354" s="173">
        <v>4</v>
      </c>
      <c r="D354" s="173">
        <v>4</v>
      </c>
      <c r="E354" s="173">
        <v>0</v>
      </c>
      <c r="F354" s="173">
        <v>1</v>
      </c>
      <c r="G354" s="174">
        <v>0</v>
      </c>
      <c r="H354" s="174">
        <v>1</v>
      </c>
      <c r="I354" s="174">
        <v>0</v>
      </c>
      <c r="J354" s="174">
        <v>2</v>
      </c>
      <c r="K354" s="174">
        <v>0</v>
      </c>
      <c r="L354" s="174">
        <v>0</v>
      </c>
      <c r="M354" s="174">
        <v>0</v>
      </c>
      <c r="N354" s="174">
        <v>3</v>
      </c>
      <c r="O354" s="175">
        <f t="shared" si="95"/>
        <v>0.25</v>
      </c>
      <c r="P354" s="175">
        <f t="shared" si="96"/>
        <v>0.25</v>
      </c>
      <c r="Q354" s="175">
        <f t="shared" si="97"/>
        <v>0.75</v>
      </c>
      <c r="R354" s="175">
        <f t="shared" si="94"/>
        <v>1</v>
      </c>
    </row>
    <row r="355" spans="1:18" ht="12.75" customHeight="1">
      <c r="A355" s="165" t="s">
        <v>71</v>
      </c>
      <c r="B355" s="173">
        <v>1</v>
      </c>
      <c r="C355" s="173">
        <v>4</v>
      </c>
      <c r="D355" s="173">
        <v>4</v>
      </c>
      <c r="E355" s="173">
        <v>2</v>
      </c>
      <c r="F355" s="173">
        <v>2</v>
      </c>
      <c r="G355" s="174">
        <v>0</v>
      </c>
      <c r="H355" s="174">
        <v>0</v>
      </c>
      <c r="I355" s="174">
        <v>0</v>
      </c>
      <c r="J355" s="174">
        <v>1</v>
      </c>
      <c r="K355" s="174">
        <v>0</v>
      </c>
      <c r="L355" s="174">
        <v>0</v>
      </c>
      <c r="M355" s="174">
        <v>0</v>
      </c>
      <c r="N355" s="174">
        <v>2</v>
      </c>
      <c r="O355" s="175">
        <f t="shared" si="95"/>
        <v>0.5</v>
      </c>
      <c r="P355" s="175">
        <f t="shared" si="96"/>
        <v>0.5</v>
      </c>
      <c r="Q355" s="175">
        <f t="shared" si="97"/>
        <v>0.5</v>
      </c>
      <c r="R355" s="175">
        <f t="shared" si="94"/>
        <v>1</v>
      </c>
    </row>
    <row r="356" spans="1:18" ht="12.75" customHeight="1">
      <c r="A356" s="165" t="s">
        <v>72</v>
      </c>
      <c r="B356" s="173">
        <v>1</v>
      </c>
      <c r="C356" s="173">
        <v>4</v>
      </c>
      <c r="D356" s="173">
        <v>3</v>
      </c>
      <c r="E356" s="173">
        <v>0</v>
      </c>
      <c r="F356" s="173">
        <v>1</v>
      </c>
      <c r="G356" s="174">
        <v>0</v>
      </c>
      <c r="H356" s="174">
        <v>0</v>
      </c>
      <c r="I356" s="174">
        <v>0</v>
      </c>
      <c r="J356" s="174">
        <v>0</v>
      </c>
      <c r="K356" s="174">
        <v>0</v>
      </c>
      <c r="L356" s="174">
        <v>0</v>
      </c>
      <c r="M356" s="174">
        <v>0</v>
      </c>
      <c r="N356" s="174">
        <v>1</v>
      </c>
      <c r="O356" s="175">
        <f t="shared" si="95"/>
        <v>0.33333333333333331</v>
      </c>
      <c r="P356" s="175">
        <f t="shared" si="96"/>
        <v>0.25</v>
      </c>
      <c r="Q356" s="175">
        <f t="shared" si="97"/>
        <v>0.33333333333333331</v>
      </c>
      <c r="R356" s="175">
        <f t="shared" si="94"/>
        <v>0.58333333333333326</v>
      </c>
    </row>
    <row r="357" spans="1:18" ht="12.75" customHeight="1">
      <c r="A357" s="165" t="s">
        <v>73</v>
      </c>
      <c r="B357" s="173" t="s">
        <v>43</v>
      </c>
      <c r="C357" s="173" t="s">
        <v>43</v>
      </c>
      <c r="D357" s="173" t="s">
        <v>43</v>
      </c>
      <c r="E357" s="173" t="s">
        <v>43</v>
      </c>
      <c r="F357" s="173" t="s">
        <v>43</v>
      </c>
      <c r="G357" s="174" t="s">
        <v>43</v>
      </c>
      <c r="H357" s="174" t="s">
        <v>43</v>
      </c>
      <c r="I357" s="174" t="s">
        <v>43</v>
      </c>
      <c r="J357" s="174" t="s">
        <v>43</v>
      </c>
      <c r="K357" s="174" t="s">
        <v>43</v>
      </c>
      <c r="L357" s="174" t="s">
        <v>43</v>
      </c>
      <c r="M357" s="174" t="s">
        <v>43</v>
      </c>
      <c r="N357" s="174" t="s">
        <v>43</v>
      </c>
      <c r="O357" s="175" t="e">
        <f t="shared" si="95"/>
        <v>#VALUE!</v>
      </c>
      <c r="P357" s="175" t="e">
        <f t="shared" si="96"/>
        <v>#VALUE!</v>
      </c>
      <c r="Q357" s="175" t="e">
        <f t="shared" si="97"/>
        <v>#VALUE!</v>
      </c>
      <c r="R357" s="175" t="e">
        <f t="shared" si="94"/>
        <v>#VALUE!</v>
      </c>
    </row>
    <row r="358" spans="1:18" ht="12.75" customHeight="1">
      <c r="A358" s="165" t="s">
        <v>74</v>
      </c>
      <c r="B358" s="173">
        <v>1</v>
      </c>
      <c r="C358" s="173">
        <v>4</v>
      </c>
      <c r="D358" s="173">
        <v>3</v>
      </c>
      <c r="E358" s="173">
        <v>1</v>
      </c>
      <c r="F358" s="173">
        <v>2</v>
      </c>
      <c r="G358" s="174">
        <v>0</v>
      </c>
      <c r="H358" s="174">
        <v>0</v>
      </c>
      <c r="I358" s="174">
        <v>0</v>
      </c>
      <c r="J358" s="174">
        <v>0</v>
      </c>
      <c r="K358" s="174">
        <v>1</v>
      </c>
      <c r="L358" s="174">
        <v>0</v>
      </c>
      <c r="M358" s="174">
        <v>2</v>
      </c>
      <c r="N358" s="174">
        <v>2</v>
      </c>
      <c r="O358" s="175">
        <f t="shared" si="95"/>
        <v>0.66666666666666663</v>
      </c>
      <c r="P358" s="175">
        <f t="shared" si="96"/>
        <v>0.75</v>
      </c>
      <c r="Q358" s="175">
        <f t="shared" si="97"/>
        <v>0.66666666666666663</v>
      </c>
      <c r="R358" s="175">
        <f t="shared" si="94"/>
        <v>1.4166666666666665</v>
      </c>
    </row>
    <row r="359" spans="1:18" ht="12.75" customHeight="1">
      <c r="A359" s="166" t="s">
        <v>75</v>
      </c>
      <c r="B359" s="166"/>
      <c r="C359" s="168">
        <f t="shared" ref="C359:N359" si="98">SUM(C345:C358)</f>
        <v>35</v>
      </c>
      <c r="D359" s="168">
        <f t="shared" si="98"/>
        <v>24</v>
      </c>
      <c r="E359" s="168">
        <f t="shared" si="98"/>
        <v>9</v>
      </c>
      <c r="F359" s="168">
        <f t="shared" si="98"/>
        <v>9</v>
      </c>
      <c r="G359" s="168">
        <f t="shared" si="98"/>
        <v>0</v>
      </c>
      <c r="H359" s="168">
        <f t="shared" si="98"/>
        <v>1</v>
      </c>
      <c r="I359" s="168">
        <f t="shared" si="98"/>
        <v>0</v>
      </c>
      <c r="J359" s="168">
        <f t="shared" si="98"/>
        <v>9</v>
      </c>
      <c r="K359" s="168">
        <f t="shared" si="98"/>
        <v>7</v>
      </c>
      <c r="L359" s="168">
        <f t="shared" si="98"/>
        <v>2</v>
      </c>
      <c r="M359" s="168">
        <f t="shared" si="98"/>
        <v>2</v>
      </c>
      <c r="N359" s="168">
        <f t="shared" si="98"/>
        <v>11</v>
      </c>
      <c r="O359" s="176">
        <f t="shared" si="95"/>
        <v>0.375</v>
      </c>
      <c r="P359" s="176">
        <f t="shared" si="96"/>
        <v>0.45714285714285713</v>
      </c>
      <c r="Q359" s="176">
        <f t="shared" si="97"/>
        <v>0.45833333333333331</v>
      </c>
      <c r="R359" s="176">
        <f t="shared" si="94"/>
        <v>0.91547619047619044</v>
      </c>
    </row>
    <row r="360" spans="1:18" ht="12.75" customHeight="1" thickBot="1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9"/>
      <c r="P360" s="169"/>
      <c r="Q360" s="169"/>
      <c r="R360" s="169"/>
    </row>
    <row r="361" spans="1:18" ht="12.75" customHeight="1">
      <c r="A361" s="172" t="s">
        <v>121</v>
      </c>
      <c r="B361" s="168" t="s">
        <v>44</v>
      </c>
      <c r="C361" s="168" t="s">
        <v>76</v>
      </c>
      <c r="D361" s="168" t="s">
        <v>77</v>
      </c>
      <c r="E361" s="168" t="s">
        <v>78</v>
      </c>
      <c r="F361" s="168" t="s">
        <v>79</v>
      </c>
      <c r="G361" s="168" t="s">
        <v>80</v>
      </c>
      <c r="H361" s="168" t="s">
        <v>81</v>
      </c>
      <c r="I361" s="168" t="s">
        <v>48</v>
      </c>
      <c r="J361" s="168" t="s">
        <v>47</v>
      </c>
      <c r="K361" s="168" t="s">
        <v>82</v>
      </c>
      <c r="L361" s="168" t="s">
        <v>83</v>
      </c>
      <c r="M361" s="168" t="s">
        <v>53</v>
      </c>
      <c r="N361" s="168" t="s">
        <v>54</v>
      </c>
      <c r="O361" s="168" t="s">
        <v>84</v>
      </c>
      <c r="P361" s="168" t="s">
        <v>85</v>
      </c>
      <c r="Q361" s="168" t="s">
        <v>86</v>
      </c>
      <c r="R361" s="168" t="s">
        <v>87</v>
      </c>
    </row>
    <row r="362" spans="1:18" ht="12.75" customHeight="1">
      <c r="A362" s="165" t="s">
        <v>61</v>
      </c>
      <c r="B362" s="174" t="s">
        <v>43</v>
      </c>
      <c r="C362" s="174" t="s">
        <v>43</v>
      </c>
      <c r="D362" s="174" t="s">
        <v>43</v>
      </c>
      <c r="E362" s="174" t="s">
        <v>43</v>
      </c>
      <c r="F362" s="174" t="s">
        <v>43</v>
      </c>
      <c r="G362" s="177" t="s">
        <v>43</v>
      </c>
      <c r="H362" s="174" t="s">
        <v>43</v>
      </c>
      <c r="I362" s="174" t="s">
        <v>43</v>
      </c>
      <c r="J362" s="174" t="s">
        <v>43</v>
      </c>
      <c r="K362" s="174" t="s">
        <v>43</v>
      </c>
      <c r="L362" s="174" t="s">
        <v>43</v>
      </c>
      <c r="M362" s="174" t="s">
        <v>43</v>
      </c>
      <c r="N362" s="174" t="s">
        <v>43</v>
      </c>
      <c r="O362" s="178" t="e">
        <f t="shared" ref="O362:O371" si="99">SUM(K362/G362)*7</f>
        <v>#VALUE!</v>
      </c>
      <c r="P362" s="178" t="e">
        <f t="shared" ref="P362:P371" si="100">SUM(I362,M362)/G362</f>
        <v>#VALUE!</v>
      </c>
      <c r="Q362" s="175" t="e">
        <f t="shared" ref="Q362:Q371" si="101">SUM(I362/H362)</f>
        <v>#VALUE!</v>
      </c>
      <c r="R362" s="175" t="e">
        <f t="shared" ref="R362:R371" si="102">SUM(N362/M362)</f>
        <v>#VALUE!</v>
      </c>
    </row>
    <row r="363" spans="1:18" ht="12.75" customHeight="1">
      <c r="A363" s="165" t="s">
        <v>63</v>
      </c>
      <c r="B363" s="174">
        <v>1</v>
      </c>
      <c r="C363" s="174">
        <v>0</v>
      </c>
      <c r="D363" s="174">
        <v>0</v>
      </c>
      <c r="E363" s="174">
        <v>0</v>
      </c>
      <c r="F363" s="174">
        <v>0</v>
      </c>
      <c r="G363" s="177">
        <v>1</v>
      </c>
      <c r="H363" s="174">
        <v>4</v>
      </c>
      <c r="I363" s="174">
        <v>1</v>
      </c>
      <c r="J363" s="174">
        <v>0</v>
      </c>
      <c r="K363" s="174">
        <v>0</v>
      </c>
      <c r="L363" s="174">
        <v>0</v>
      </c>
      <c r="M363" s="174">
        <v>1</v>
      </c>
      <c r="N363" s="174">
        <v>2</v>
      </c>
      <c r="O363" s="178">
        <f t="shared" si="99"/>
        <v>0</v>
      </c>
      <c r="P363" s="178">
        <f t="shared" si="100"/>
        <v>2</v>
      </c>
      <c r="Q363" s="175">
        <f t="shared" si="101"/>
        <v>0.25</v>
      </c>
      <c r="R363" s="175">
        <f t="shared" si="102"/>
        <v>2</v>
      </c>
    </row>
    <row r="364" spans="1:18" ht="12.75" customHeight="1">
      <c r="A364" s="167" t="s">
        <v>64</v>
      </c>
      <c r="B364" s="174" t="s">
        <v>43</v>
      </c>
      <c r="C364" s="174" t="s">
        <v>43</v>
      </c>
      <c r="D364" s="174" t="s">
        <v>43</v>
      </c>
      <c r="E364" s="174" t="s">
        <v>43</v>
      </c>
      <c r="F364" s="174" t="s">
        <v>43</v>
      </c>
      <c r="G364" s="177" t="s">
        <v>43</v>
      </c>
      <c r="H364" s="174" t="s">
        <v>43</v>
      </c>
      <c r="I364" s="174" t="s">
        <v>43</v>
      </c>
      <c r="J364" s="174" t="s">
        <v>43</v>
      </c>
      <c r="K364" s="174" t="s">
        <v>43</v>
      </c>
      <c r="L364" s="174" t="s">
        <v>43</v>
      </c>
      <c r="M364" s="174" t="s">
        <v>43</v>
      </c>
      <c r="N364" s="174" t="s">
        <v>43</v>
      </c>
      <c r="O364" s="178" t="e">
        <f t="shared" si="99"/>
        <v>#VALUE!</v>
      </c>
      <c r="P364" s="178" t="e">
        <f t="shared" si="100"/>
        <v>#VALUE!</v>
      </c>
      <c r="Q364" s="175" t="e">
        <f t="shared" si="101"/>
        <v>#VALUE!</v>
      </c>
      <c r="R364" s="175" t="e">
        <f t="shared" si="102"/>
        <v>#VALUE!</v>
      </c>
    </row>
    <row r="365" spans="1:18" ht="12.75" customHeight="1">
      <c r="A365" s="165" t="s">
        <v>67</v>
      </c>
      <c r="B365" s="174" t="s">
        <v>43</v>
      </c>
      <c r="C365" s="174" t="s">
        <v>43</v>
      </c>
      <c r="D365" s="174" t="s">
        <v>43</v>
      </c>
      <c r="E365" s="174" t="s">
        <v>43</v>
      </c>
      <c r="F365" s="174" t="s">
        <v>43</v>
      </c>
      <c r="G365" s="177" t="s">
        <v>43</v>
      </c>
      <c r="H365" s="174" t="s">
        <v>43</v>
      </c>
      <c r="I365" s="174" t="s">
        <v>43</v>
      </c>
      <c r="J365" s="174" t="s">
        <v>43</v>
      </c>
      <c r="K365" s="174" t="s">
        <v>43</v>
      </c>
      <c r="L365" s="174" t="s">
        <v>43</v>
      </c>
      <c r="M365" s="174" t="s">
        <v>43</v>
      </c>
      <c r="N365" s="174" t="s">
        <v>43</v>
      </c>
      <c r="O365" s="178" t="e">
        <f t="shared" si="99"/>
        <v>#VALUE!</v>
      </c>
      <c r="P365" s="178" t="e">
        <f t="shared" si="100"/>
        <v>#VALUE!</v>
      </c>
      <c r="Q365" s="175" t="e">
        <f t="shared" si="101"/>
        <v>#VALUE!</v>
      </c>
      <c r="R365" s="175" t="e">
        <f t="shared" si="102"/>
        <v>#VALUE!</v>
      </c>
    </row>
    <row r="366" spans="1:18" ht="12.75" customHeight="1">
      <c r="A366" s="167" t="s">
        <v>68</v>
      </c>
      <c r="B366" s="174" t="s">
        <v>43</v>
      </c>
      <c r="C366" s="174" t="s">
        <v>43</v>
      </c>
      <c r="D366" s="174" t="s">
        <v>43</v>
      </c>
      <c r="E366" s="174" t="s">
        <v>43</v>
      </c>
      <c r="F366" s="174" t="s">
        <v>43</v>
      </c>
      <c r="G366" s="177" t="s">
        <v>43</v>
      </c>
      <c r="H366" s="174" t="s">
        <v>43</v>
      </c>
      <c r="I366" s="174" t="s">
        <v>43</v>
      </c>
      <c r="J366" s="174" t="s">
        <v>43</v>
      </c>
      <c r="K366" s="174" t="s">
        <v>43</v>
      </c>
      <c r="L366" s="174" t="s">
        <v>43</v>
      </c>
      <c r="M366" s="174" t="s">
        <v>43</v>
      </c>
      <c r="N366" s="174" t="s">
        <v>43</v>
      </c>
      <c r="O366" s="178" t="e">
        <f t="shared" si="99"/>
        <v>#VALUE!</v>
      </c>
      <c r="P366" s="178" t="e">
        <f t="shared" si="100"/>
        <v>#VALUE!</v>
      </c>
      <c r="Q366" s="175" t="e">
        <f t="shared" si="101"/>
        <v>#VALUE!</v>
      </c>
      <c r="R366" s="175" t="e">
        <f t="shared" si="102"/>
        <v>#VALUE!</v>
      </c>
    </row>
    <row r="367" spans="1:18" ht="12.75" customHeight="1">
      <c r="A367" s="167" t="s">
        <v>74</v>
      </c>
      <c r="B367" s="174" t="s">
        <v>43</v>
      </c>
      <c r="C367" s="174" t="s">
        <v>43</v>
      </c>
      <c r="D367" s="174" t="s">
        <v>43</v>
      </c>
      <c r="E367" s="174" t="s">
        <v>43</v>
      </c>
      <c r="F367" s="174" t="s">
        <v>43</v>
      </c>
      <c r="G367" s="177" t="s">
        <v>43</v>
      </c>
      <c r="H367" s="174" t="s">
        <v>43</v>
      </c>
      <c r="I367" s="174" t="s">
        <v>43</v>
      </c>
      <c r="J367" s="174" t="s">
        <v>43</v>
      </c>
      <c r="K367" s="174" t="s">
        <v>43</v>
      </c>
      <c r="L367" s="174" t="s">
        <v>43</v>
      </c>
      <c r="M367" s="174" t="s">
        <v>43</v>
      </c>
      <c r="N367" s="174" t="s">
        <v>43</v>
      </c>
      <c r="O367" s="178" t="e">
        <f t="shared" si="99"/>
        <v>#VALUE!</v>
      </c>
      <c r="P367" s="178" t="e">
        <f t="shared" si="100"/>
        <v>#VALUE!</v>
      </c>
      <c r="Q367" s="175" t="e">
        <f t="shared" si="101"/>
        <v>#VALUE!</v>
      </c>
      <c r="R367" s="175" t="e">
        <f t="shared" si="102"/>
        <v>#VALUE!</v>
      </c>
    </row>
    <row r="368" spans="1:18" ht="12.75" customHeight="1">
      <c r="A368" s="167" t="s">
        <v>71</v>
      </c>
      <c r="B368" s="174" t="s">
        <v>43</v>
      </c>
      <c r="C368" s="174" t="s">
        <v>43</v>
      </c>
      <c r="D368" s="174" t="s">
        <v>43</v>
      </c>
      <c r="E368" s="174" t="s">
        <v>43</v>
      </c>
      <c r="F368" s="174" t="s">
        <v>43</v>
      </c>
      <c r="G368" s="177" t="s">
        <v>43</v>
      </c>
      <c r="H368" s="174" t="s">
        <v>43</v>
      </c>
      <c r="I368" s="174" t="s">
        <v>43</v>
      </c>
      <c r="J368" s="174" t="s">
        <v>43</v>
      </c>
      <c r="K368" s="174" t="s">
        <v>43</v>
      </c>
      <c r="L368" s="174" t="s">
        <v>43</v>
      </c>
      <c r="M368" s="174" t="s">
        <v>43</v>
      </c>
      <c r="N368" s="174" t="s">
        <v>43</v>
      </c>
      <c r="O368" s="178" t="e">
        <f t="shared" si="99"/>
        <v>#VALUE!</v>
      </c>
      <c r="P368" s="178" t="e">
        <f t="shared" si="100"/>
        <v>#VALUE!</v>
      </c>
      <c r="Q368" s="175" t="e">
        <f t="shared" si="101"/>
        <v>#VALUE!</v>
      </c>
      <c r="R368" s="175" t="e">
        <f t="shared" si="102"/>
        <v>#VALUE!</v>
      </c>
    </row>
    <row r="369" spans="1:18" ht="12.75" customHeight="1">
      <c r="A369" s="165" t="s">
        <v>72</v>
      </c>
      <c r="B369" s="174">
        <v>1</v>
      </c>
      <c r="C369" s="174">
        <v>1</v>
      </c>
      <c r="D369" s="174">
        <v>1</v>
      </c>
      <c r="E369" s="174">
        <v>0</v>
      </c>
      <c r="F369" s="174">
        <v>0</v>
      </c>
      <c r="G369" s="177">
        <v>6</v>
      </c>
      <c r="H369" s="174">
        <v>32</v>
      </c>
      <c r="I369" s="174">
        <v>6</v>
      </c>
      <c r="J369" s="174">
        <v>5</v>
      </c>
      <c r="K369" s="174">
        <v>4</v>
      </c>
      <c r="L369" s="174">
        <v>3</v>
      </c>
      <c r="M369" s="174">
        <v>5</v>
      </c>
      <c r="N369" s="174">
        <v>4</v>
      </c>
      <c r="O369" s="178">
        <f t="shared" si="99"/>
        <v>4.6666666666666661</v>
      </c>
      <c r="P369" s="178">
        <f t="shared" si="100"/>
        <v>1.8333333333333333</v>
      </c>
      <c r="Q369" s="175">
        <f t="shared" si="101"/>
        <v>0.1875</v>
      </c>
      <c r="R369" s="175">
        <f t="shared" si="102"/>
        <v>0.8</v>
      </c>
    </row>
    <row r="370" spans="1:18" ht="12.75" customHeight="1">
      <c r="A370" s="165" t="s">
        <v>73</v>
      </c>
      <c r="B370" s="174" t="s">
        <v>43</v>
      </c>
      <c r="C370" s="174" t="s">
        <v>43</v>
      </c>
      <c r="D370" s="174" t="s">
        <v>43</v>
      </c>
      <c r="E370" s="174" t="s">
        <v>43</v>
      </c>
      <c r="F370" s="174" t="s">
        <v>43</v>
      </c>
      <c r="G370" s="177" t="s">
        <v>43</v>
      </c>
      <c r="H370" s="174" t="s">
        <v>43</v>
      </c>
      <c r="I370" s="174" t="s">
        <v>43</v>
      </c>
      <c r="J370" s="174" t="s">
        <v>43</v>
      </c>
      <c r="K370" s="174" t="s">
        <v>43</v>
      </c>
      <c r="L370" s="174" t="s">
        <v>43</v>
      </c>
      <c r="M370" s="174" t="s">
        <v>43</v>
      </c>
      <c r="N370" s="174" t="s">
        <v>43</v>
      </c>
      <c r="O370" s="178" t="e">
        <f t="shared" si="99"/>
        <v>#VALUE!</v>
      </c>
      <c r="P370" s="178" t="e">
        <f t="shared" si="100"/>
        <v>#VALUE!</v>
      </c>
      <c r="Q370" s="175" t="e">
        <f t="shared" si="101"/>
        <v>#VALUE!</v>
      </c>
      <c r="R370" s="175" t="e">
        <f t="shared" si="102"/>
        <v>#VALUE!</v>
      </c>
    </row>
    <row r="371" spans="1:18" ht="12.75" customHeight="1">
      <c r="A371" s="166" t="s">
        <v>75</v>
      </c>
      <c r="B371" s="168"/>
      <c r="C371" s="168">
        <f t="shared" ref="C371:N371" si="103">SUM(C363:C370)</f>
        <v>1</v>
      </c>
      <c r="D371" s="168">
        <f t="shared" si="103"/>
        <v>1</v>
      </c>
      <c r="E371" s="168">
        <f t="shared" si="103"/>
        <v>0</v>
      </c>
      <c r="F371" s="168">
        <f t="shared" si="103"/>
        <v>0</v>
      </c>
      <c r="G371" s="179">
        <f t="shared" si="103"/>
        <v>7</v>
      </c>
      <c r="H371" s="168">
        <f t="shared" si="103"/>
        <v>36</v>
      </c>
      <c r="I371" s="168">
        <f t="shared" si="103"/>
        <v>7</v>
      </c>
      <c r="J371" s="168">
        <f t="shared" si="103"/>
        <v>5</v>
      </c>
      <c r="K371" s="168">
        <f t="shared" si="103"/>
        <v>4</v>
      </c>
      <c r="L371" s="168">
        <f t="shared" si="103"/>
        <v>3</v>
      </c>
      <c r="M371" s="168">
        <f t="shared" si="103"/>
        <v>6</v>
      </c>
      <c r="N371" s="168">
        <f t="shared" si="103"/>
        <v>6</v>
      </c>
      <c r="O371" s="180">
        <f t="shared" si="99"/>
        <v>4</v>
      </c>
      <c r="P371" s="180">
        <f t="shared" si="100"/>
        <v>1.8571428571428572</v>
      </c>
      <c r="Q371" s="176">
        <f t="shared" si="101"/>
        <v>0.19444444444444445</v>
      </c>
      <c r="R371" s="176">
        <f t="shared" si="102"/>
        <v>1</v>
      </c>
    </row>
    <row r="374" spans="1:18" ht="12.75" customHeight="1">
      <c r="A374" s="2" t="s">
        <v>394</v>
      </c>
      <c r="L374" s="9"/>
      <c r="M374" s="10"/>
      <c r="N374" s="9"/>
      <c r="Q374" s="9"/>
      <c r="R374" s="9"/>
    </row>
    <row r="375" spans="1:18" ht="12.75" customHeight="1">
      <c r="A375" s="9" t="s">
        <v>0</v>
      </c>
      <c r="B375" s="7" t="s">
        <v>1</v>
      </c>
      <c r="C375" s="7" t="s">
        <v>2</v>
      </c>
      <c r="D375" s="7" t="s">
        <v>3</v>
      </c>
      <c r="E375" s="7" t="s">
        <v>4</v>
      </c>
      <c r="F375" s="7" t="s">
        <v>5</v>
      </c>
      <c r="G375" s="7" t="s">
        <v>6</v>
      </c>
      <c r="H375" s="7" t="s">
        <v>7</v>
      </c>
      <c r="I375" s="6"/>
      <c r="J375" s="7" t="s">
        <v>331</v>
      </c>
      <c r="L375" s="9" t="s">
        <v>297</v>
      </c>
      <c r="M375" s="9"/>
      <c r="O375" s="9"/>
    </row>
    <row r="376" spans="1:18" ht="12.75" customHeight="1">
      <c r="A376" s="10" t="s">
        <v>26</v>
      </c>
      <c r="B376" s="6">
        <v>0</v>
      </c>
      <c r="C376" s="6">
        <v>1</v>
      </c>
      <c r="D376" s="6">
        <v>1</v>
      </c>
      <c r="E376" s="6">
        <v>1</v>
      </c>
      <c r="F376" s="129">
        <v>0</v>
      </c>
      <c r="G376" s="129">
        <v>0</v>
      </c>
      <c r="H376" s="129">
        <v>0</v>
      </c>
      <c r="I376" s="6"/>
      <c r="J376" s="160">
        <f>SUM(B376:H376)</f>
        <v>3</v>
      </c>
      <c r="L376" s="10" t="s">
        <v>395</v>
      </c>
      <c r="M376" s="9"/>
      <c r="O376" s="9"/>
    </row>
    <row r="377" spans="1:18" ht="12.75" customHeight="1" thickBot="1">
      <c r="A377" s="10" t="s">
        <v>10</v>
      </c>
      <c r="B377" s="6">
        <v>0</v>
      </c>
      <c r="C377" s="6">
        <v>0</v>
      </c>
      <c r="D377" s="6">
        <v>0</v>
      </c>
      <c r="E377" s="6">
        <v>2</v>
      </c>
      <c r="F377" s="129">
        <v>8</v>
      </c>
      <c r="G377" s="129">
        <v>0</v>
      </c>
      <c r="H377" s="129">
        <v>0</v>
      </c>
      <c r="I377" s="6"/>
      <c r="J377" s="160">
        <f>SUM(B377:H377)</f>
        <v>10</v>
      </c>
      <c r="L377" s="10" t="s">
        <v>396</v>
      </c>
    </row>
    <row r="378" spans="1:18" ht="12.75" customHeight="1">
      <c r="A378" s="32" t="s">
        <v>120</v>
      </c>
      <c r="B378" s="7" t="s">
        <v>44</v>
      </c>
      <c r="C378" s="7" t="s">
        <v>45</v>
      </c>
      <c r="D378" s="7" t="s">
        <v>46</v>
      </c>
      <c r="E378" s="7" t="s">
        <v>47</v>
      </c>
      <c r="F378" s="7" t="s">
        <v>48</v>
      </c>
      <c r="G378" s="7" t="s">
        <v>49</v>
      </c>
      <c r="H378" s="7" t="s">
        <v>50</v>
      </c>
      <c r="I378" s="7" t="s">
        <v>51</v>
      </c>
      <c r="J378" s="7" t="s">
        <v>52</v>
      </c>
      <c r="K378" s="7" t="s">
        <v>53</v>
      </c>
      <c r="L378" s="7" t="s">
        <v>54</v>
      </c>
      <c r="M378" s="7" t="s">
        <v>55</v>
      </c>
      <c r="N378" s="7" t="s">
        <v>56</v>
      </c>
      <c r="O378" s="7" t="s">
        <v>57</v>
      </c>
      <c r="P378" s="7" t="s">
        <v>58</v>
      </c>
      <c r="Q378" s="7" t="s">
        <v>59</v>
      </c>
      <c r="R378" s="7" t="s">
        <v>60</v>
      </c>
    </row>
    <row r="379" spans="1:18" ht="12.75" customHeight="1">
      <c r="A379" s="5" t="s">
        <v>61</v>
      </c>
      <c r="B379" s="153" t="s">
        <v>43</v>
      </c>
      <c r="C379" s="153" t="s">
        <v>43</v>
      </c>
      <c r="D379" s="153" t="s">
        <v>43</v>
      </c>
      <c r="E379" s="153" t="s">
        <v>43</v>
      </c>
      <c r="F379" s="153" t="s">
        <v>43</v>
      </c>
      <c r="G379" s="14" t="s">
        <v>43</v>
      </c>
      <c r="H379" s="14" t="s">
        <v>43</v>
      </c>
      <c r="I379" s="14" t="s">
        <v>43</v>
      </c>
      <c r="J379" s="14" t="s">
        <v>43</v>
      </c>
      <c r="K379" s="14" t="s">
        <v>43</v>
      </c>
      <c r="L379" s="14" t="s">
        <v>43</v>
      </c>
      <c r="M379" s="14" t="s">
        <v>43</v>
      </c>
      <c r="N379" s="14" t="s">
        <v>43</v>
      </c>
      <c r="O379" s="148" t="e">
        <f>SUM(F379/D379)</f>
        <v>#VALUE!</v>
      </c>
      <c r="P379" s="148" t="e">
        <f>SUM(F379,K379)/C379</f>
        <v>#VALUE!</v>
      </c>
      <c r="Q379" s="148" t="e">
        <f>SUM(N379/D379)</f>
        <v>#VALUE!</v>
      </c>
      <c r="R379" s="148" t="e">
        <f t="shared" ref="R379:R393" si="104">SUM(P379:Q379)</f>
        <v>#VALUE!</v>
      </c>
    </row>
    <row r="380" spans="1:18" ht="12.75" customHeight="1">
      <c r="A380" s="10" t="s">
        <v>62</v>
      </c>
      <c r="B380" s="153" t="s">
        <v>43</v>
      </c>
      <c r="C380" s="153" t="s">
        <v>43</v>
      </c>
      <c r="D380" s="153" t="s">
        <v>43</v>
      </c>
      <c r="E380" s="153" t="s">
        <v>43</v>
      </c>
      <c r="F380" s="153" t="s">
        <v>43</v>
      </c>
      <c r="G380" s="14" t="s">
        <v>43</v>
      </c>
      <c r="H380" s="14" t="s">
        <v>43</v>
      </c>
      <c r="I380" s="14" t="s">
        <v>43</v>
      </c>
      <c r="J380" s="14" t="s">
        <v>43</v>
      </c>
      <c r="K380" s="14" t="s">
        <v>43</v>
      </c>
      <c r="L380" s="14" t="s">
        <v>43</v>
      </c>
      <c r="M380" s="14" t="s">
        <v>43</v>
      </c>
      <c r="N380" s="14" t="s">
        <v>43</v>
      </c>
      <c r="O380" s="148" t="e">
        <f t="shared" ref="O380:O393" si="105">SUM(F380/D380)</f>
        <v>#VALUE!</v>
      </c>
      <c r="P380" s="148" t="e">
        <f t="shared" ref="P380:P393" si="106">SUM(F380,K380)/C380</f>
        <v>#VALUE!</v>
      </c>
      <c r="Q380" s="148" t="e">
        <f t="shared" ref="Q380:Q393" si="107">SUM(N380/D380)</f>
        <v>#VALUE!</v>
      </c>
      <c r="R380" s="148" t="e">
        <f t="shared" si="104"/>
        <v>#VALUE!</v>
      </c>
    </row>
    <row r="381" spans="1:18" ht="12.75" customHeight="1">
      <c r="A381" s="5" t="s">
        <v>63</v>
      </c>
      <c r="B381" s="153">
        <v>1</v>
      </c>
      <c r="C381" s="153">
        <v>3</v>
      </c>
      <c r="D381" s="153">
        <v>3</v>
      </c>
      <c r="E381" s="153">
        <v>1</v>
      </c>
      <c r="F381" s="153">
        <v>2</v>
      </c>
      <c r="G381" s="14">
        <v>0</v>
      </c>
      <c r="H381" s="14">
        <v>0</v>
      </c>
      <c r="I381" s="14">
        <v>0</v>
      </c>
      <c r="J381" s="14">
        <v>1</v>
      </c>
      <c r="K381" s="14">
        <v>0</v>
      </c>
      <c r="L381" s="14">
        <v>0</v>
      </c>
      <c r="M381" s="14">
        <v>0</v>
      </c>
      <c r="N381" s="14">
        <v>2</v>
      </c>
      <c r="O381" s="148">
        <f t="shared" si="105"/>
        <v>0.66666666666666663</v>
      </c>
      <c r="P381" s="148">
        <f t="shared" si="106"/>
        <v>0.66666666666666663</v>
      </c>
      <c r="Q381" s="148">
        <f t="shared" si="107"/>
        <v>0.66666666666666663</v>
      </c>
      <c r="R381" s="148">
        <f t="shared" si="104"/>
        <v>1.3333333333333333</v>
      </c>
    </row>
    <row r="382" spans="1:18" ht="12.75" customHeight="1">
      <c r="A382" s="5" t="s">
        <v>64</v>
      </c>
      <c r="B382" s="153">
        <v>1</v>
      </c>
      <c r="C382" s="153">
        <v>4</v>
      </c>
      <c r="D382" s="153">
        <v>4</v>
      </c>
      <c r="E382" s="153">
        <v>0</v>
      </c>
      <c r="F382" s="153">
        <v>3</v>
      </c>
      <c r="G382" s="14">
        <v>0</v>
      </c>
      <c r="H382" s="14">
        <v>0</v>
      </c>
      <c r="I382" s="14">
        <v>0</v>
      </c>
      <c r="J382" s="14">
        <v>2</v>
      </c>
      <c r="K382" s="14">
        <v>0</v>
      </c>
      <c r="L382" s="14">
        <v>0</v>
      </c>
      <c r="M382" s="14">
        <v>0</v>
      </c>
      <c r="N382" s="14">
        <v>3</v>
      </c>
      <c r="O382" s="148">
        <f t="shared" si="105"/>
        <v>0.75</v>
      </c>
      <c r="P382" s="148">
        <f t="shared" si="106"/>
        <v>0.75</v>
      </c>
      <c r="Q382" s="148">
        <f t="shared" si="107"/>
        <v>0.75</v>
      </c>
      <c r="R382" s="148">
        <f t="shared" si="104"/>
        <v>1.5</v>
      </c>
    </row>
    <row r="383" spans="1:18" ht="12.75" customHeight="1">
      <c r="A383" s="5" t="s">
        <v>66</v>
      </c>
      <c r="B383" s="153" t="s">
        <v>43</v>
      </c>
      <c r="C383" s="153" t="s">
        <v>43</v>
      </c>
      <c r="D383" s="153" t="s">
        <v>43</v>
      </c>
      <c r="E383" s="153" t="s">
        <v>43</v>
      </c>
      <c r="F383" s="153" t="s">
        <v>43</v>
      </c>
      <c r="G383" s="14" t="s">
        <v>43</v>
      </c>
      <c r="H383" s="14" t="s">
        <v>43</v>
      </c>
      <c r="I383" s="14" t="s">
        <v>43</v>
      </c>
      <c r="J383" s="14" t="s">
        <v>43</v>
      </c>
      <c r="K383" s="14" t="s">
        <v>43</v>
      </c>
      <c r="L383" s="14" t="s">
        <v>43</v>
      </c>
      <c r="M383" s="14" t="s">
        <v>43</v>
      </c>
      <c r="N383" s="14" t="s">
        <v>43</v>
      </c>
      <c r="O383" s="148" t="e">
        <f>SUM(F383/D383)</f>
        <v>#VALUE!</v>
      </c>
      <c r="P383" s="148" t="e">
        <f t="shared" si="106"/>
        <v>#VALUE!</v>
      </c>
      <c r="Q383" s="148" t="e">
        <f t="shared" si="107"/>
        <v>#VALUE!</v>
      </c>
      <c r="R383" s="148" t="e">
        <f t="shared" si="104"/>
        <v>#VALUE!</v>
      </c>
    </row>
    <row r="384" spans="1:18" ht="12.75" customHeight="1">
      <c r="A384" s="5" t="s">
        <v>67</v>
      </c>
      <c r="B384" s="153">
        <v>1</v>
      </c>
      <c r="C384" s="153">
        <v>4</v>
      </c>
      <c r="D384" s="153">
        <v>3</v>
      </c>
      <c r="E384" s="153">
        <v>1</v>
      </c>
      <c r="F384" s="153">
        <v>2</v>
      </c>
      <c r="G384" s="14">
        <v>0</v>
      </c>
      <c r="H384" s="14">
        <v>0</v>
      </c>
      <c r="I384" s="14">
        <v>0</v>
      </c>
      <c r="J384" s="14">
        <v>2</v>
      </c>
      <c r="K384" s="14">
        <v>0</v>
      </c>
      <c r="L384" s="14">
        <v>0</v>
      </c>
      <c r="M384" s="14">
        <v>0</v>
      </c>
      <c r="N384" s="14">
        <v>2</v>
      </c>
      <c r="O384" s="148">
        <f t="shared" si="105"/>
        <v>0.66666666666666663</v>
      </c>
      <c r="P384" s="148">
        <f t="shared" si="106"/>
        <v>0.5</v>
      </c>
      <c r="Q384" s="148">
        <f t="shared" si="107"/>
        <v>0.66666666666666663</v>
      </c>
      <c r="R384" s="148">
        <f t="shared" si="104"/>
        <v>1.1666666666666665</v>
      </c>
    </row>
    <row r="385" spans="1:18" ht="12.75" customHeight="1">
      <c r="A385" s="5" t="s">
        <v>68</v>
      </c>
      <c r="B385" s="153">
        <v>1</v>
      </c>
      <c r="C385" s="153">
        <v>4</v>
      </c>
      <c r="D385" s="153">
        <v>4</v>
      </c>
      <c r="E385" s="153">
        <v>1</v>
      </c>
      <c r="F385" s="153">
        <v>2</v>
      </c>
      <c r="G385" s="14">
        <v>0</v>
      </c>
      <c r="H385" s="14">
        <v>0</v>
      </c>
      <c r="I385" s="14">
        <v>0</v>
      </c>
      <c r="J385" s="14">
        <v>1</v>
      </c>
      <c r="K385" s="14">
        <v>0</v>
      </c>
      <c r="L385" s="14">
        <v>0</v>
      </c>
      <c r="M385" s="14">
        <v>0</v>
      </c>
      <c r="N385" s="14">
        <v>2</v>
      </c>
      <c r="O385" s="148">
        <f t="shared" si="105"/>
        <v>0.5</v>
      </c>
      <c r="P385" s="148">
        <f t="shared" si="106"/>
        <v>0.5</v>
      </c>
      <c r="Q385" s="148">
        <f t="shared" si="107"/>
        <v>0.5</v>
      </c>
      <c r="R385" s="148">
        <f t="shared" si="104"/>
        <v>1</v>
      </c>
    </row>
    <row r="386" spans="1:18" ht="12.75" customHeight="1">
      <c r="A386" s="5" t="s">
        <v>69</v>
      </c>
      <c r="B386" s="153">
        <v>1</v>
      </c>
      <c r="C386" s="153">
        <v>3</v>
      </c>
      <c r="D386" s="153">
        <v>2</v>
      </c>
      <c r="E386" s="153">
        <v>1</v>
      </c>
      <c r="F386" s="153">
        <v>1</v>
      </c>
      <c r="G386" s="14">
        <v>0</v>
      </c>
      <c r="H386" s="14">
        <v>0</v>
      </c>
      <c r="I386" s="14">
        <v>0</v>
      </c>
      <c r="J386" s="14">
        <v>0</v>
      </c>
      <c r="K386" s="14">
        <v>1</v>
      </c>
      <c r="L386" s="14">
        <v>0</v>
      </c>
      <c r="M386" s="14">
        <v>0</v>
      </c>
      <c r="N386" s="14">
        <v>1</v>
      </c>
      <c r="O386" s="148">
        <f>SUM(F386/D386)</f>
        <v>0.5</v>
      </c>
      <c r="P386" s="148">
        <f>SUM(F386,K386)/C386</f>
        <v>0.66666666666666663</v>
      </c>
      <c r="Q386" s="148">
        <f>SUM(N386/D386)</f>
        <v>0.5</v>
      </c>
      <c r="R386" s="148">
        <f t="shared" si="104"/>
        <v>1.1666666666666665</v>
      </c>
    </row>
    <row r="387" spans="1:18" ht="12.75" customHeight="1">
      <c r="A387" s="5" t="s">
        <v>70</v>
      </c>
      <c r="B387" s="153" t="s">
        <v>43</v>
      </c>
      <c r="C387" s="153" t="s">
        <v>43</v>
      </c>
      <c r="D387" s="153" t="s">
        <v>43</v>
      </c>
      <c r="E387" s="153" t="s">
        <v>43</v>
      </c>
      <c r="F387" s="153" t="s">
        <v>43</v>
      </c>
      <c r="G387" s="14" t="s">
        <v>43</v>
      </c>
      <c r="H387" s="14" t="s">
        <v>43</v>
      </c>
      <c r="I387" s="14" t="s">
        <v>43</v>
      </c>
      <c r="J387" s="14" t="s">
        <v>43</v>
      </c>
      <c r="K387" s="14" t="s">
        <v>43</v>
      </c>
      <c r="L387" s="14" t="s">
        <v>43</v>
      </c>
      <c r="M387" s="14" t="s">
        <v>43</v>
      </c>
      <c r="N387" s="14" t="s">
        <v>43</v>
      </c>
      <c r="O387" s="148" t="e">
        <f t="shared" si="105"/>
        <v>#VALUE!</v>
      </c>
      <c r="P387" s="148" t="e">
        <f t="shared" si="106"/>
        <v>#VALUE!</v>
      </c>
      <c r="Q387" s="148" t="e">
        <f t="shared" si="107"/>
        <v>#VALUE!</v>
      </c>
      <c r="R387" s="148" t="e">
        <f t="shared" si="104"/>
        <v>#VALUE!</v>
      </c>
    </row>
    <row r="388" spans="1:18" ht="12.75" customHeight="1">
      <c r="A388" s="5" t="s">
        <v>301</v>
      </c>
      <c r="B388" s="153">
        <v>1</v>
      </c>
      <c r="C388" s="153">
        <v>3</v>
      </c>
      <c r="D388" s="153">
        <v>3</v>
      </c>
      <c r="E388" s="153">
        <v>0</v>
      </c>
      <c r="F388" s="153">
        <v>1</v>
      </c>
      <c r="G388" s="14">
        <v>0</v>
      </c>
      <c r="H388" s="14">
        <v>0</v>
      </c>
      <c r="I388" s="14">
        <v>0</v>
      </c>
      <c r="J388" s="14">
        <v>1</v>
      </c>
      <c r="K388" s="14">
        <v>0</v>
      </c>
      <c r="L388" s="14">
        <v>0</v>
      </c>
      <c r="M388" s="14">
        <v>0</v>
      </c>
      <c r="N388" s="14">
        <v>1</v>
      </c>
      <c r="O388" s="148">
        <f t="shared" si="105"/>
        <v>0.33333333333333331</v>
      </c>
      <c r="P388" s="148">
        <f t="shared" si="106"/>
        <v>0.33333333333333331</v>
      </c>
      <c r="Q388" s="148">
        <f t="shared" si="107"/>
        <v>0.33333333333333331</v>
      </c>
      <c r="R388" s="148">
        <f t="shared" si="104"/>
        <v>0.66666666666666663</v>
      </c>
    </row>
    <row r="389" spans="1:18" ht="12.75" customHeight="1">
      <c r="A389" s="5" t="s">
        <v>71</v>
      </c>
      <c r="B389" s="153">
        <v>1</v>
      </c>
      <c r="C389" s="153">
        <v>4</v>
      </c>
      <c r="D389" s="153">
        <v>3</v>
      </c>
      <c r="E389" s="153">
        <v>2</v>
      </c>
      <c r="F389" s="153">
        <v>2</v>
      </c>
      <c r="G389" s="14">
        <v>0</v>
      </c>
      <c r="H389" s="14">
        <v>0</v>
      </c>
      <c r="I389" s="14">
        <v>0</v>
      </c>
      <c r="J389" s="14">
        <v>1</v>
      </c>
      <c r="K389" s="14">
        <v>1</v>
      </c>
      <c r="L389" s="14">
        <v>1</v>
      </c>
      <c r="M389" s="14">
        <v>0</v>
      </c>
      <c r="N389" s="14">
        <v>2</v>
      </c>
      <c r="O389" s="148">
        <f t="shared" si="105"/>
        <v>0.66666666666666663</v>
      </c>
      <c r="P389" s="148">
        <f t="shared" si="106"/>
        <v>0.75</v>
      </c>
      <c r="Q389" s="148">
        <f t="shared" si="107"/>
        <v>0.66666666666666663</v>
      </c>
      <c r="R389" s="148">
        <f t="shared" si="104"/>
        <v>1.4166666666666665</v>
      </c>
    </row>
    <row r="390" spans="1:18" ht="12.75" customHeight="1">
      <c r="A390" s="5" t="s">
        <v>72</v>
      </c>
      <c r="B390" s="153">
        <v>1</v>
      </c>
      <c r="C390" s="153">
        <v>3</v>
      </c>
      <c r="D390" s="153">
        <v>1</v>
      </c>
      <c r="E390" s="153">
        <v>1</v>
      </c>
      <c r="F390" s="153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2</v>
      </c>
      <c r="L390" s="14">
        <v>1</v>
      </c>
      <c r="M390" s="14">
        <v>0</v>
      </c>
      <c r="N390" s="14">
        <v>0</v>
      </c>
      <c r="O390" s="148">
        <f t="shared" si="105"/>
        <v>0</v>
      </c>
      <c r="P390" s="148">
        <f t="shared" si="106"/>
        <v>0.66666666666666663</v>
      </c>
      <c r="Q390" s="148">
        <f t="shared" si="107"/>
        <v>0</v>
      </c>
      <c r="R390" s="148">
        <f t="shared" si="104"/>
        <v>0.66666666666666663</v>
      </c>
    </row>
    <row r="391" spans="1:18" ht="12.75" customHeight="1">
      <c r="A391" s="5" t="s">
        <v>73</v>
      </c>
      <c r="B391" s="153">
        <v>1</v>
      </c>
      <c r="C391" s="153">
        <v>4</v>
      </c>
      <c r="D391" s="153">
        <v>3</v>
      </c>
      <c r="E391" s="153">
        <v>2</v>
      </c>
      <c r="F391" s="153">
        <v>3</v>
      </c>
      <c r="G391" s="14">
        <v>0</v>
      </c>
      <c r="H391" s="14">
        <v>0</v>
      </c>
      <c r="I391" s="14">
        <v>0</v>
      </c>
      <c r="J391" s="14">
        <v>1</v>
      </c>
      <c r="K391" s="14">
        <v>0</v>
      </c>
      <c r="L391" s="14">
        <v>0</v>
      </c>
      <c r="M391" s="14">
        <v>0</v>
      </c>
      <c r="N391" s="14">
        <v>3</v>
      </c>
      <c r="O391" s="148">
        <f t="shared" si="105"/>
        <v>1</v>
      </c>
      <c r="P391" s="148">
        <f t="shared" si="106"/>
        <v>0.75</v>
      </c>
      <c r="Q391" s="148">
        <f t="shared" si="107"/>
        <v>1</v>
      </c>
      <c r="R391" s="148">
        <f t="shared" si="104"/>
        <v>1.75</v>
      </c>
    </row>
    <row r="392" spans="1:18" ht="12.75" customHeight="1">
      <c r="A392" s="5" t="s">
        <v>74</v>
      </c>
      <c r="B392" s="153">
        <v>1</v>
      </c>
      <c r="C392" s="153">
        <v>4</v>
      </c>
      <c r="D392" s="153">
        <v>4</v>
      </c>
      <c r="E392" s="153">
        <v>0</v>
      </c>
      <c r="F392" s="153">
        <v>0</v>
      </c>
      <c r="G392" s="14">
        <v>0</v>
      </c>
      <c r="H392" s="14">
        <v>0</v>
      </c>
      <c r="I392" s="14">
        <v>0</v>
      </c>
      <c r="J392" s="14">
        <v>1</v>
      </c>
      <c r="K392" s="14">
        <v>0</v>
      </c>
      <c r="L392" s="14">
        <v>0</v>
      </c>
      <c r="M392" s="14">
        <v>0</v>
      </c>
      <c r="N392" s="14">
        <v>0</v>
      </c>
      <c r="O392" s="148">
        <f t="shared" si="105"/>
        <v>0</v>
      </c>
      <c r="P392" s="148">
        <f t="shared" si="106"/>
        <v>0</v>
      </c>
      <c r="Q392" s="148">
        <f t="shared" si="107"/>
        <v>0</v>
      </c>
      <c r="R392" s="148">
        <f t="shared" si="104"/>
        <v>0</v>
      </c>
    </row>
    <row r="393" spans="1:18" ht="12.75" customHeight="1">
      <c r="A393" s="9" t="s">
        <v>75</v>
      </c>
      <c r="B393" s="9"/>
      <c r="C393" s="7">
        <f t="shared" ref="C393:N393" si="108">SUM(C379:C392)</f>
        <v>36</v>
      </c>
      <c r="D393" s="7">
        <f t="shared" si="108"/>
        <v>30</v>
      </c>
      <c r="E393" s="7">
        <f t="shared" si="108"/>
        <v>9</v>
      </c>
      <c r="F393" s="7">
        <f t="shared" si="108"/>
        <v>16</v>
      </c>
      <c r="G393" s="7">
        <f t="shared" si="108"/>
        <v>0</v>
      </c>
      <c r="H393" s="7">
        <f t="shared" si="108"/>
        <v>0</v>
      </c>
      <c r="I393" s="7">
        <f t="shared" si="108"/>
        <v>0</v>
      </c>
      <c r="J393" s="7">
        <f t="shared" si="108"/>
        <v>10</v>
      </c>
      <c r="K393" s="7">
        <f t="shared" si="108"/>
        <v>4</v>
      </c>
      <c r="L393" s="7">
        <f t="shared" si="108"/>
        <v>2</v>
      </c>
      <c r="M393" s="7">
        <f t="shared" si="108"/>
        <v>0</v>
      </c>
      <c r="N393" s="7">
        <f t="shared" si="108"/>
        <v>16</v>
      </c>
      <c r="O393" s="162">
        <f t="shared" si="105"/>
        <v>0.53333333333333333</v>
      </c>
      <c r="P393" s="162">
        <f t="shared" si="106"/>
        <v>0.55555555555555558</v>
      </c>
      <c r="Q393" s="162">
        <f t="shared" si="107"/>
        <v>0.53333333333333333</v>
      </c>
      <c r="R393" s="162">
        <f t="shared" si="104"/>
        <v>1.088888888888889</v>
      </c>
    </row>
    <row r="394" spans="1:18" ht="12.75" customHeight="1" thickBot="1">
      <c r="O394" s="6"/>
      <c r="P394" s="6"/>
      <c r="Q394" s="6"/>
      <c r="R394" s="6"/>
    </row>
    <row r="395" spans="1:18" ht="12.75" customHeight="1">
      <c r="A395" s="32" t="s">
        <v>121</v>
      </c>
      <c r="B395" s="7" t="s">
        <v>44</v>
      </c>
      <c r="C395" s="7" t="s">
        <v>76</v>
      </c>
      <c r="D395" s="7" t="s">
        <v>77</v>
      </c>
      <c r="E395" s="7" t="s">
        <v>78</v>
      </c>
      <c r="F395" s="7" t="s">
        <v>79</v>
      </c>
      <c r="G395" s="7" t="s">
        <v>80</v>
      </c>
      <c r="H395" s="7" t="s">
        <v>81</v>
      </c>
      <c r="I395" s="7" t="s">
        <v>48</v>
      </c>
      <c r="J395" s="7" t="s">
        <v>47</v>
      </c>
      <c r="K395" s="7" t="s">
        <v>82</v>
      </c>
      <c r="L395" s="7" t="s">
        <v>83</v>
      </c>
      <c r="M395" s="7" t="s">
        <v>53</v>
      </c>
      <c r="N395" s="7" t="s">
        <v>54</v>
      </c>
      <c r="O395" s="7" t="s">
        <v>84</v>
      </c>
      <c r="P395" s="7" t="s">
        <v>85</v>
      </c>
      <c r="Q395" s="7" t="s">
        <v>86</v>
      </c>
      <c r="R395" s="7" t="s">
        <v>87</v>
      </c>
    </row>
    <row r="396" spans="1:18" ht="12.75" customHeight="1">
      <c r="A396" s="5" t="s">
        <v>61</v>
      </c>
      <c r="B396" s="14" t="s">
        <v>43</v>
      </c>
      <c r="C396" s="14" t="s">
        <v>43</v>
      </c>
      <c r="D396" s="14" t="s">
        <v>43</v>
      </c>
      <c r="E396" s="14" t="s">
        <v>43</v>
      </c>
      <c r="F396" s="14" t="s">
        <v>43</v>
      </c>
      <c r="G396" s="17" t="s">
        <v>43</v>
      </c>
      <c r="H396" s="14" t="s">
        <v>43</v>
      </c>
      <c r="I396" s="14" t="s">
        <v>43</v>
      </c>
      <c r="J396" s="14" t="s">
        <v>43</v>
      </c>
      <c r="K396" s="14" t="s">
        <v>43</v>
      </c>
      <c r="L396" s="14" t="s">
        <v>43</v>
      </c>
      <c r="M396" s="14" t="s">
        <v>43</v>
      </c>
      <c r="N396" s="14" t="s">
        <v>43</v>
      </c>
      <c r="O396" s="149" t="e">
        <f t="shared" ref="O396:O405" si="109">SUM(K396/G396)*7</f>
        <v>#VALUE!</v>
      </c>
      <c r="P396" s="149" t="e">
        <f t="shared" ref="P396:P405" si="110">SUM(I396,M396)/G396</f>
        <v>#VALUE!</v>
      </c>
      <c r="Q396" s="148" t="e">
        <f t="shared" ref="Q396:Q405" si="111">SUM(I396/H396)</f>
        <v>#VALUE!</v>
      </c>
      <c r="R396" s="148" t="e">
        <f t="shared" ref="R396:R405" si="112">SUM(N396/M396)</f>
        <v>#VALUE!</v>
      </c>
    </row>
    <row r="397" spans="1:18" ht="12.75" customHeight="1">
      <c r="A397" s="5" t="s">
        <v>63</v>
      </c>
      <c r="B397" s="14" t="s">
        <v>43</v>
      </c>
      <c r="C397" s="14" t="s">
        <v>43</v>
      </c>
      <c r="D397" s="14" t="s">
        <v>43</v>
      </c>
      <c r="E397" s="14" t="s">
        <v>43</v>
      </c>
      <c r="F397" s="14" t="s">
        <v>43</v>
      </c>
      <c r="G397" s="17" t="s">
        <v>43</v>
      </c>
      <c r="H397" s="14" t="s">
        <v>43</v>
      </c>
      <c r="I397" s="14" t="s">
        <v>43</v>
      </c>
      <c r="J397" s="14" t="s">
        <v>43</v>
      </c>
      <c r="K397" s="14" t="s">
        <v>43</v>
      </c>
      <c r="L397" s="14" t="s">
        <v>43</v>
      </c>
      <c r="M397" s="14" t="s">
        <v>43</v>
      </c>
      <c r="N397" s="14" t="s">
        <v>43</v>
      </c>
      <c r="O397" s="149" t="e">
        <f t="shared" si="109"/>
        <v>#VALUE!</v>
      </c>
      <c r="P397" s="149" t="e">
        <f t="shared" si="110"/>
        <v>#VALUE!</v>
      </c>
      <c r="Q397" s="148" t="e">
        <f t="shared" si="111"/>
        <v>#VALUE!</v>
      </c>
      <c r="R397" s="148" t="e">
        <f t="shared" si="112"/>
        <v>#VALUE!</v>
      </c>
    </row>
    <row r="398" spans="1:18" ht="12.75" customHeight="1">
      <c r="A398" s="10" t="s">
        <v>64</v>
      </c>
      <c r="B398" s="14" t="s">
        <v>43</v>
      </c>
      <c r="C398" s="14" t="s">
        <v>43</v>
      </c>
      <c r="D398" s="14" t="s">
        <v>43</v>
      </c>
      <c r="E398" s="14" t="s">
        <v>43</v>
      </c>
      <c r="F398" s="14" t="s">
        <v>43</v>
      </c>
      <c r="G398" s="17" t="s">
        <v>43</v>
      </c>
      <c r="H398" s="14" t="s">
        <v>43</v>
      </c>
      <c r="I398" s="14" t="s">
        <v>43</v>
      </c>
      <c r="J398" s="14" t="s">
        <v>43</v>
      </c>
      <c r="K398" s="14" t="s">
        <v>43</v>
      </c>
      <c r="L398" s="14" t="s">
        <v>43</v>
      </c>
      <c r="M398" s="14" t="s">
        <v>43</v>
      </c>
      <c r="N398" s="14" t="s">
        <v>43</v>
      </c>
      <c r="O398" s="149" t="e">
        <f t="shared" si="109"/>
        <v>#VALUE!</v>
      </c>
      <c r="P398" s="149" t="e">
        <f t="shared" si="110"/>
        <v>#VALUE!</v>
      </c>
      <c r="Q398" s="148" t="e">
        <f t="shared" si="111"/>
        <v>#VALUE!</v>
      </c>
      <c r="R398" s="148" t="e">
        <f t="shared" si="112"/>
        <v>#VALUE!</v>
      </c>
    </row>
    <row r="399" spans="1:18" ht="12.75" customHeight="1">
      <c r="A399" s="5" t="s">
        <v>67</v>
      </c>
      <c r="B399" s="14" t="s">
        <v>43</v>
      </c>
      <c r="C399" s="14" t="s">
        <v>43</v>
      </c>
      <c r="D399" s="14" t="s">
        <v>43</v>
      </c>
      <c r="E399" s="14" t="s">
        <v>43</v>
      </c>
      <c r="F399" s="14" t="s">
        <v>43</v>
      </c>
      <c r="G399" s="17" t="s">
        <v>43</v>
      </c>
      <c r="H399" s="14" t="s">
        <v>43</v>
      </c>
      <c r="I399" s="14" t="s">
        <v>43</v>
      </c>
      <c r="J399" s="14" t="s">
        <v>43</v>
      </c>
      <c r="K399" s="14" t="s">
        <v>43</v>
      </c>
      <c r="L399" s="14" t="s">
        <v>43</v>
      </c>
      <c r="M399" s="14" t="s">
        <v>43</v>
      </c>
      <c r="N399" s="14" t="s">
        <v>43</v>
      </c>
      <c r="O399" s="149" t="e">
        <f t="shared" si="109"/>
        <v>#VALUE!</v>
      </c>
      <c r="P399" s="149" t="e">
        <f t="shared" si="110"/>
        <v>#VALUE!</v>
      </c>
      <c r="Q399" s="148" t="e">
        <f t="shared" si="111"/>
        <v>#VALUE!</v>
      </c>
      <c r="R399" s="148" t="e">
        <f t="shared" si="112"/>
        <v>#VALUE!</v>
      </c>
    </row>
    <row r="400" spans="1:18" ht="12.75" customHeight="1">
      <c r="A400" s="10" t="s">
        <v>68</v>
      </c>
      <c r="B400" s="14">
        <v>1</v>
      </c>
      <c r="C400" s="14">
        <v>1</v>
      </c>
      <c r="D400" s="14">
        <v>1</v>
      </c>
      <c r="E400" s="14">
        <v>0</v>
      </c>
      <c r="F400" s="14">
        <v>0</v>
      </c>
      <c r="G400" s="17">
        <v>7</v>
      </c>
      <c r="H400" s="14">
        <v>31</v>
      </c>
      <c r="I400" s="14">
        <v>4</v>
      </c>
      <c r="J400" s="14">
        <v>3</v>
      </c>
      <c r="K400" s="14">
        <v>2</v>
      </c>
      <c r="L400" s="14">
        <v>0</v>
      </c>
      <c r="M400" s="14">
        <v>4</v>
      </c>
      <c r="N400" s="14">
        <v>6</v>
      </c>
      <c r="O400" s="149">
        <f t="shared" si="109"/>
        <v>2</v>
      </c>
      <c r="P400" s="149">
        <f t="shared" si="110"/>
        <v>1.1428571428571428</v>
      </c>
      <c r="Q400" s="148">
        <f t="shared" si="111"/>
        <v>0.12903225806451613</v>
      </c>
      <c r="R400" s="148">
        <f t="shared" si="112"/>
        <v>1.5</v>
      </c>
    </row>
    <row r="401" spans="1:18" ht="12.75" customHeight="1">
      <c r="A401" s="10" t="s">
        <v>74</v>
      </c>
      <c r="B401" s="14" t="s">
        <v>43</v>
      </c>
      <c r="C401" s="14" t="s">
        <v>43</v>
      </c>
      <c r="D401" s="14" t="s">
        <v>43</v>
      </c>
      <c r="E401" s="14" t="s">
        <v>43</v>
      </c>
      <c r="F401" s="14" t="s">
        <v>43</v>
      </c>
      <c r="G401" s="17" t="s">
        <v>43</v>
      </c>
      <c r="H401" s="14" t="s">
        <v>43</v>
      </c>
      <c r="I401" s="14" t="s">
        <v>43</v>
      </c>
      <c r="J401" s="14" t="s">
        <v>43</v>
      </c>
      <c r="K401" s="14" t="s">
        <v>43</v>
      </c>
      <c r="L401" s="14" t="s">
        <v>43</v>
      </c>
      <c r="M401" s="14" t="s">
        <v>43</v>
      </c>
      <c r="N401" s="14" t="s">
        <v>43</v>
      </c>
      <c r="O401" s="149" t="e">
        <f t="shared" si="109"/>
        <v>#VALUE!</v>
      </c>
      <c r="P401" s="149" t="e">
        <f t="shared" si="110"/>
        <v>#VALUE!</v>
      </c>
      <c r="Q401" s="148" t="e">
        <f t="shared" si="111"/>
        <v>#VALUE!</v>
      </c>
      <c r="R401" s="148" t="e">
        <f t="shared" si="112"/>
        <v>#VALUE!</v>
      </c>
    </row>
    <row r="402" spans="1:18" ht="12.75" customHeight="1">
      <c r="A402" s="10" t="s">
        <v>71</v>
      </c>
      <c r="B402" s="14" t="s">
        <v>43</v>
      </c>
      <c r="C402" s="14" t="s">
        <v>43</v>
      </c>
      <c r="D402" s="14" t="s">
        <v>43</v>
      </c>
      <c r="E402" s="14" t="s">
        <v>43</v>
      </c>
      <c r="F402" s="14" t="s">
        <v>43</v>
      </c>
      <c r="G402" s="17" t="s">
        <v>43</v>
      </c>
      <c r="H402" s="14" t="s">
        <v>43</v>
      </c>
      <c r="I402" s="14" t="s">
        <v>43</v>
      </c>
      <c r="J402" s="14" t="s">
        <v>43</v>
      </c>
      <c r="K402" s="14" t="s">
        <v>43</v>
      </c>
      <c r="L402" s="14" t="s">
        <v>43</v>
      </c>
      <c r="M402" s="14" t="s">
        <v>43</v>
      </c>
      <c r="N402" s="14" t="s">
        <v>43</v>
      </c>
      <c r="O402" s="149" t="e">
        <f t="shared" si="109"/>
        <v>#VALUE!</v>
      </c>
      <c r="P402" s="149" t="e">
        <f t="shared" si="110"/>
        <v>#VALUE!</v>
      </c>
      <c r="Q402" s="148" t="e">
        <f t="shared" si="111"/>
        <v>#VALUE!</v>
      </c>
      <c r="R402" s="148" t="e">
        <f t="shared" si="112"/>
        <v>#VALUE!</v>
      </c>
    </row>
    <row r="403" spans="1:18" ht="12.75" customHeight="1">
      <c r="A403" s="5" t="s">
        <v>72</v>
      </c>
      <c r="B403" s="14" t="s">
        <v>43</v>
      </c>
      <c r="C403" s="14" t="s">
        <v>43</v>
      </c>
      <c r="D403" s="14" t="s">
        <v>43</v>
      </c>
      <c r="E403" s="14" t="s">
        <v>43</v>
      </c>
      <c r="F403" s="14" t="s">
        <v>43</v>
      </c>
      <c r="G403" s="17" t="s">
        <v>43</v>
      </c>
      <c r="H403" s="14" t="s">
        <v>43</v>
      </c>
      <c r="I403" s="14" t="s">
        <v>43</v>
      </c>
      <c r="J403" s="14" t="s">
        <v>43</v>
      </c>
      <c r="K403" s="14" t="s">
        <v>43</v>
      </c>
      <c r="L403" s="14" t="s">
        <v>43</v>
      </c>
      <c r="M403" s="14" t="s">
        <v>43</v>
      </c>
      <c r="N403" s="14" t="s">
        <v>43</v>
      </c>
      <c r="O403" s="149" t="e">
        <f t="shared" si="109"/>
        <v>#VALUE!</v>
      </c>
      <c r="P403" s="149" t="e">
        <f t="shared" si="110"/>
        <v>#VALUE!</v>
      </c>
      <c r="Q403" s="148" t="e">
        <f t="shared" si="111"/>
        <v>#VALUE!</v>
      </c>
      <c r="R403" s="148" t="e">
        <f t="shared" si="112"/>
        <v>#VALUE!</v>
      </c>
    </row>
    <row r="404" spans="1:18" ht="12.75" customHeight="1">
      <c r="A404" s="5" t="s">
        <v>73</v>
      </c>
      <c r="B404" s="14" t="s">
        <v>43</v>
      </c>
      <c r="C404" s="14" t="s">
        <v>43</v>
      </c>
      <c r="D404" s="14" t="s">
        <v>43</v>
      </c>
      <c r="E404" s="14" t="s">
        <v>43</v>
      </c>
      <c r="F404" s="14" t="s">
        <v>43</v>
      </c>
      <c r="G404" s="17" t="s">
        <v>43</v>
      </c>
      <c r="H404" s="14" t="s">
        <v>43</v>
      </c>
      <c r="I404" s="14" t="s">
        <v>43</v>
      </c>
      <c r="J404" s="14" t="s">
        <v>43</v>
      </c>
      <c r="K404" s="14" t="s">
        <v>43</v>
      </c>
      <c r="L404" s="14" t="s">
        <v>43</v>
      </c>
      <c r="M404" s="14" t="s">
        <v>43</v>
      </c>
      <c r="N404" s="14" t="s">
        <v>43</v>
      </c>
      <c r="O404" s="149" t="e">
        <f t="shared" si="109"/>
        <v>#VALUE!</v>
      </c>
      <c r="P404" s="149" t="e">
        <f t="shared" si="110"/>
        <v>#VALUE!</v>
      </c>
      <c r="Q404" s="148" t="e">
        <f t="shared" si="111"/>
        <v>#VALUE!</v>
      </c>
      <c r="R404" s="148" t="e">
        <f t="shared" si="112"/>
        <v>#VALUE!</v>
      </c>
    </row>
    <row r="405" spans="1:18" ht="12.75" customHeight="1">
      <c r="A405" s="9" t="s">
        <v>75</v>
      </c>
      <c r="B405" s="7"/>
      <c r="C405" s="7">
        <f t="shared" ref="C405:N405" si="113">SUM(C397:C404)</f>
        <v>1</v>
      </c>
      <c r="D405" s="7">
        <f t="shared" si="113"/>
        <v>1</v>
      </c>
      <c r="E405" s="7">
        <f t="shared" si="113"/>
        <v>0</v>
      </c>
      <c r="F405" s="7">
        <f t="shared" si="113"/>
        <v>0</v>
      </c>
      <c r="G405" s="150">
        <f t="shared" si="113"/>
        <v>7</v>
      </c>
      <c r="H405" s="7">
        <f t="shared" si="113"/>
        <v>31</v>
      </c>
      <c r="I405" s="7">
        <f t="shared" si="113"/>
        <v>4</v>
      </c>
      <c r="J405" s="7">
        <f t="shared" si="113"/>
        <v>3</v>
      </c>
      <c r="K405" s="7">
        <f t="shared" si="113"/>
        <v>2</v>
      </c>
      <c r="L405" s="7">
        <f t="shared" si="113"/>
        <v>0</v>
      </c>
      <c r="M405" s="7">
        <f t="shared" si="113"/>
        <v>4</v>
      </c>
      <c r="N405" s="7">
        <f t="shared" si="113"/>
        <v>6</v>
      </c>
      <c r="O405" s="161">
        <f t="shared" si="109"/>
        <v>2</v>
      </c>
      <c r="P405" s="161">
        <f t="shared" si="110"/>
        <v>1.1428571428571428</v>
      </c>
      <c r="Q405" s="162">
        <f t="shared" si="111"/>
        <v>0.12903225806451613</v>
      </c>
      <c r="R405" s="162">
        <f t="shared" si="112"/>
        <v>1.5</v>
      </c>
    </row>
    <row r="408" spans="1:18" ht="12.75" customHeight="1">
      <c r="A408" s="164" t="s">
        <v>389</v>
      </c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6"/>
      <c r="M408" s="167"/>
      <c r="N408" s="166"/>
      <c r="O408" s="165"/>
      <c r="P408" s="165"/>
      <c r="Q408" s="166"/>
      <c r="R408" s="165"/>
    </row>
    <row r="409" spans="1:18" ht="12.75" customHeight="1">
      <c r="A409" s="166" t="s">
        <v>0</v>
      </c>
      <c r="B409" s="168" t="s">
        <v>1</v>
      </c>
      <c r="C409" s="168" t="s">
        <v>2</v>
      </c>
      <c r="D409" s="168" t="s">
        <v>3</v>
      </c>
      <c r="E409" s="168" t="s">
        <v>4</v>
      </c>
      <c r="F409" s="168" t="s">
        <v>5</v>
      </c>
      <c r="G409" s="168" t="s">
        <v>6</v>
      </c>
      <c r="H409" s="168" t="s">
        <v>7</v>
      </c>
      <c r="I409" s="169"/>
      <c r="J409" s="168" t="s">
        <v>331</v>
      </c>
      <c r="K409" s="165"/>
      <c r="L409" s="166" t="s">
        <v>297</v>
      </c>
      <c r="M409" s="166"/>
      <c r="N409" s="165"/>
      <c r="O409" s="166"/>
      <c r="P409" s="165"/>
      <c r="Q409" s="165"/>
      <c r="R409" s="165"/>
    </row>
    <row r="410" spans="1:18" ht="12.75" customHeight="1">
      <c r="A410" s="167" t="s">
        <v>10</v>
      </c>
      <c r="B410" s="169">
        <v>1</v>
      </c>
      <c r="C410" s="169">
        <v>0</v>
      </c>
      <c r="D410" s="169">
        <v>5</v>
      </c>
      <c r="E410" s="169">
        <v>1</v>
      </c>
      <c r="F410" s="170">
        <v>0</v>
      </c>
      <c r="G410" s="170">
        <v>4</v>
      </c>
      <c r="H410" s="170">
        <v>0</v>
      </c>
      <c r="I410" s="169"/>
      <c r="J410" s="171">
        <f>SUM(B410:H410)</f>
        <v>11</v>
      </c>
      <c r="K410" s="165"/>
      <c r="L410" s="167" t="s">
        <v>390</v>
      </c>
      <c r="M410" s="166"/>
      <c r="N410" s="165"/>
      <c r="O410" s="166"/>
      <c r="P410" s="165"/>
      <c r="Q410" s="165"/>
      <c r="R410" s="165"/>
    </row>
    <row r="411" spans="1:18" ht="12.75" customHeight="1" thickBot="1">
      <c r="A411" s="167" t="s">
        <v>22</v>
      </c>
      <c r="B411" s="169">
        <v>1</v>
      </c>
      <c r="C411" s="169">
        <v>0</v>
      </c>
      <c r="D411" s="169">
        <v>1</v>
      </c>
      <c r="E411" s="169">
        <v>0</v>
      </c>
      <c r="F411" s="170">
        <v>1</v>
      </c>
      <c r="G411" s="170">
        <v>1</v>
      </c>
      <c r="H411" s="170">
        <v>1</v>
      </c>
      <c r="I411" s="169"/>
      <c r="J411" s="171">
        <f>SUM(B411:H411)</f>
        <v>5</v>
      </c>
      <c r="K411" s="165"/>
      <c r="L411" s="167" t="s">
        <v>391</v>
      </c>
      <c r="M411" s="165"/>
      <c r="N411" s="165"/>
      <c r="O411" s="165"/>
      <c r="P411" s="165"/>
      <c r="Q411" s="165"/>
      <c r="R411" s="165"/>
    </row>
    <row r="412" spans="1:18" ht="12.75" customHeight="1">
      <c r="A412" s="172" t="s">
        <v>120</v>
      </c>
      <c r="B412" s="168" t="s">
        <v>44</v>
      </c>
      <c r="C412" s="168" t="s">
        <v>45</v>
      </c>
      <c r="D412" s="168" t="s">
        <v>46</v>
      </c>
      <c r="E412" s="168" t="s">
        <v>47</v>
      </c>
      <c r="F412" s="168" t="s">
        <v>48</v>
      </c>
      <c r="G412" s="168" t="s">
        <v>49</v>
      </c>
      <c r="H412" s="168" t="s">
        <v>50</v>
      </c>
      <c r="I412" s="168" t="s">
        <v>51</v>
      </c>
      <c r="J412" s="168" t="s">
        <v>52</v>
      </c>
      <c r="K412" s="168" t="s">
        <v>53</v>
      </c>
      <c r="L412" s="168" t="s">
        <v>54</v>
      </c>
      <c r="M412" s="168" t="s">
        <v>55</v>
      </c>
      <c r="N412" s="168" t="s">
        <v>56</v>
      </c>
      <c r="O412" s="168" t="s">
        <v>57</v>
      </c>
      <c r="P412" s="168" t="s">
        <v>58</v>
      </c>
      <c r="Q412" s="168" t="s">
        <v>59</v>
      </c>
      <c r="R412" s="168" t="s">
        <v>60</v>
      </c>
    </row>
    <row r="413" spans="1:18" ht="12.75" customHeight="1">
      <c r="A413" s="165" t="s">
        <v>61</v>
      </c>
      <c r="B413" s="173">
        <v>1</v>
      </c>
      <c r="C413" s="173">
        <v>4</v>
      </c>
      <c r="D413" s="173">
        <v>3</v>
      </c>
      <c r="E413" s="173">
        <v>1</v>
      </c>
      <c r="F413" s="173">
        <v>1</v>
      </c>
      <c r="G413" s="174">
        <v>0</v>
      </c>
      <c r="H413" s="174">
        <v>0</v>
      </c>
      <c r="I413" s="174">
        <v>0</v>
      </c>
      <c r="J413" s="174">
        <v>1</v>
      </c>
      <c r="K413" s="174">
        <v>1</v>
      </c>
      <c r="L413" s="174">
        <v>1</v>
      </c>
      <c r="M413" s="174">
        <v>0</v>
      </c>
      <c r="N413" s="174">
        <v>1</v>
      </c>
      <c r="O413" s="175">
        <f>SUM(F413/D413)</f>
        <v>0.33333333333333331</v>
      </c>
      <c r="P413" s="175">
        <f>SUM(F413,K413)/C413</f>
        <v>0.5</v>
      </c>
      <c r="Q413" s="175">
        <f>SUM(N413/D413)</f>
        <v>0.33333333333333331</v>
      </c>
      <c r="R413" s="175">
        <f t="shared" ref="R413:R427" si="114">SUM(P413:Q413)</f>
        <v>0.83333333333333326</v>
      </c>
    </row>
    <row r="414" spans="1:18" ht="12.75" customHeight="1">
      <c r="A414" s="167" t="s">
        <v>62</v>
      </c>
      <c r="B414" s="173" t="s">
        <v>43</v>
      </c>
      <c r="C414" s="173" t="s">
        <v>43</v>
      </c>
      <c r="D414" s="173" t="s">
        <v>43</v>
      </c>
      <c r="E414" s="173" t="s">
        <v>43</v>
      </c>
      <c r="F414" s="173" t="s">
        <v>43</v>
      </c>
      <c r="G414" s="174" t="s">
        <v>43</v>
      </c>
      <c r="H414" s="174" t="s">
        <v>43</v>
      </c>
      <c r="I414" s="174" t="s">
        <v>43</v>
      </c>
      <c r="J414" s="174" t="s">
        <v>43</v>
      </c>
      <c r="K414" s="174" t="s">
        <v>43</v>
      </c>
      <c r="L414" s="174" t="s">
        <v>43</v>
      </c>
      <c r="M414" s="174" t="s">
        <v>43</v>
      </c>
      <c r="N414" s="174" t="s">
        <v>43</v>
      </c>
      <c r="O414" s="175" t="e">
        <f t="shared" ref="O414:O427" si="115">SUM(F414/D414)</f>
        <v>#VALUE!</v>
      </c>
      <c r="P414" s="175" t="e">
        <f t="shared" ref="P414:P427" si="116">SUM(F414,K414)/C414</f>
        <v>#VALUE!</v>
      </c>
      <c r="Q414" s="175" t="e">
        <f t="shared" ref="Q414:Q427" si="117">SUM(N414/D414)</f>
        <v>#VALUE!</v>
      </c>
      <c r="R414" s="175" t="e">
        <f t="shared" si="114"/>
        <v>#VALUE!</v>
      </c>
    </row>
    <row r="415" spans="1:18" ht="12.75" customHeight="1">
      <c r="A415" s="165" t="s">
        <v>63</v>
      </c>
      <c r="B415" s="173">
        <v>1</v>
      </c>
      <c r="C415" s="173">
        <v>4</v>
      </c>
      <c r="D415" s="173">
        <v>3</v>
      </c>
      <c r="E415" s="173">
        <v>1</v>
      </c>
      <c r="F415" s="173">
        <v>0</v>
      </c>
      <c r="G415" s="174">
        <v>0</v>
      </c>
      <c r="H415" s="174">
        <v>0</v>
      </c>
      <c r="I415" s="174">
        <v>0</v>
      </c>
      <c r="J415" s="174">
        <v>0</v>
      </c>
      <c r="K415" s="174">
        <v>1</v>
      </c>
      <c r="L415" s="174">
        <v>0</v>
      </c>
      <c r="M415" s="174">
        <v>0</v>
      </c>
      <c r="N415" s="174">
        <v>0</v>
      </c>
      <c r="O415" s="175">
        <f t="shared" si="115"/>
        <v>0</v>
      </c>
      <c r="P415" s="175">
        <f t="shared" si="116"/>
        <v>0.25</v>
      </c>
      <c r="Q415" s="175">
        <f t="shared" si="117"/>
        <v>0</v>
      </c>
      <c r="R415" s="175">
        <f t="shared" si="114"/>
        <v>0.25</v>
      </c>
    </row>
    <row r="416" spans="1:18" ht="12.75" customHeight="1">
      <c r="A416" s="165" t="s">
        <v>64</v>
      </c>
      <c r="B416" s="173">
        <v>1</v>
      </c>
      <c r="C416" s="173">
        <v>4</v>
      </c>
      <c r="D416" s="173">
        <v>3</v>
      </c>
      <c r="E416" s="173">
        <v>1</v>
      </c>
      <c r="F416" s="173">
        <v>1</v>
      </c>
      <c r="G416" s="174">
        <v>0</v>
      </c>
      <c r="H416" s="174">
        <v>0</v>
      </c>
      <c r="I416" s="174">
        <v>0</v>
      </c>
      <c r="J416" s="174">
        <v>1</v>
      </c>
      <c r="K416" s="174">
        <v>1</v>
      </c>
      <c r="L416" s="174">
        <v>0</v>
      </c>
      <c r="M416" s="174">
        <v>0</v>
      </c>
      <c r="N416" s="174">
        <v>1</v>
      </c>
      <c r="O416" s="175">
        <f t="shared" si="115"/>
        <v>0.33333333333333331</v>
      </c>
      <c r="P416" s="175">
        <f t="shared" si="116"/>
        <v>0.5</v>
      </c>
      <c r="Q416" s="175">
        <f t="shared" si="117"/>
        <v>0.33333333333333331</v>
      </c>
      <c r="R416" s="175">
        <f t="shared" si="114"/>
        <v>0.83333333333333326</v>
      </c>
    </row>
    <row r="417" spans="1:18" ht="12.75" customHeight="1">
      <c r="A417" s="165" t="s">
        <v>66</v>
      </c>
      <c r="B417" s="173" t="s">
        <v>43</v>
      </c>
      <c r="C417" s="173" t="s">
        <v>43</v>
      </c>
      <c r="D417" s="173" t="s">
        <v>43</v>
      </c>
      <c r="E417" s="173" t="s">
        <v>43</v>
      </c>
      <c r="F417" s="173" t="s">
        <v>43</v>
      </c>
      <c r="G417" s="174" t="s">
        <v>43</v>
      </c>
      <c r="H417" s="174" t="s">
        <v>43</v>
      </c>
      <c r="I417" s="174" t="s">
        <v>43</v>
      </c>
      <c r="J417" s="174" t="s">
        <v>43</v>
      </c>
      <c r="K417" s="174" t="s">
        <v>43</v>
      </c>
      <c r="L417" s="174" t="s">
        <v>43</v>
      </c>
      <c r="M417" s="174" t="s">
        <v>43</v>
      </c>
      <c r="N417" s="174" t="s">
        <v>43</v>
      </c>
      <c r="O417" s="175" t="e">
        <f>SUM(F417/D417)</f>
        <v>#VALUE!</v>
      </c>
      <c r="P417" s="175" t="e">
        <f t="shared" si="116"/>
        <v>#VALUE!</v>
      </c>
      <c r="Q417" s="175" t="e">
        <f t="shared" si="117"/>
        <v>#VALUE!</v>
      </c>
      <c r="R417" s="175" t="e">
        <f t="shared" si="114"/>
        <v>#VALUE!</v>
      </c>
    </row>
    <row r="418" spans="1:18" ht="12.75" customHeight="1">
      <c r="A418" s="165" t="s">
        <v>67</v>
      </c>
      <c r="B418" s="173">
        <v>1</v>
      </c>
      <c r="C418" s="173">
        <v>4</v>
      </c>
      <c r="D418" s="173">
        <v>4</v>
      </c>
      <c r="E418" s="173">
        <v>1</v>
      </c>
      <c r="F418" s="173">
        <v>2</v>
      </c>
      <c r="G418" s="174">
        <v>1</v>
      </c>
      <c r="H418" s="174">
        <v>0</v>
      </c>
      <c r="I418" s="174">
        <v>0</v>
      </c>
      <c r="J418" s="174">
        <v>1</v>
      </c>
      <c r="K418" s="174">
        <v>0</v>
      </c>
      <c r="L418" s="174">
        <v>0</v>
      </c>
      <c r="M418" s="174">
        <v>0</v>
      </c>
      <c r="N418" s="174">
        <v>3</v>
      </c>
      <c r="O418" s="175">
        <f t="shared" si="115"/>
        <v>0.5</v>
      </c>
      <c r="P418" s="175">
        <f t="shared" si="116"/>
        <v>0.5</v>
      </c>
      <c r="Q418" s="175">
        <f t="shared" si="117"/>
        <v>0.75</v>
      </c>
      <c r="R418" s="175">
        <f t="shared" si="114"/>
        <v>1.25</v>
      </c>
    </row>
    <row r="419" spans="1:18" ht="12.75" customHeight="1">
      <c r="A419" s="165" t="s">
        <v>68</v>
      </c>
      <c r="B419" s="173">
        <v>1</v>
      </c>
      <c r="C419" s="173">
        <v>4</v>
      </c>
      <c r="D419" s="173">
        <v>4</v>
      </c>
      <c r="E419" s="173">
        <v>1</v>
      </c>
      <c r="F419" s="173">
        <v>3</v>
      </c>
      <c r="G419" s="174">
        <v>0</v>
      </c>
      <c r="H419" s="174">
        <v>0</v>
      </c>
      <c r="I419" s="174">
        <v>0</v>
      </c>
      <c r="J419" s="174">
        <v>4</v>
      </c>
      <c r="K419" s="174">
        <v>0</v>
      </c>
      <c r="L419" s="174">
        <v>0</v>
      </c>
      <c r="M419" s="174">
        <v>0</v>
      </c>
      <c r="N419" s="174">
        <v>3</v>
      </c>
      <c r="O419" s="175">
        <f t="shared" si="115"/>
        <v>0.75</v>
      </c>
      <c r="P419" s="175">
        <f t="shared" si="116"/>
        <v>0.75</v>
      </c>
      <c r="Q419" s="175">
        <f t="shared" si="117"/>
        <v>0.75</v>
      </c>
      <c r="R419" s="175">
        <f t="shared" si="114"/>
        <v>1.5</v>
      </c>
    </row>
    <row r="420" spans="1:18" ht="12.75" customHeight="1">
      <c r="A420" s="165" t="s">
        <v>69</v>
      </c>
      <c r="B420" s="173">
        <v>1</v>
      </c>
      <c r="C420" s="173">
        <v>3</v>
      </c>
      <c r="D420" s="173">
        <v>3</v>
      </c>
      <c r="E420" s="173">
        <v>1</v>
      </c>
      <c r="F420" s="173">
        <v>2</v>
      </c>
      <c r="G420" s="174">
        <v>0</v>
      </c>
      <c r="H420" s="174">
        <v>0</v>
      </c>
      <c r="I420" s="174">
        <v>0</v>
      </c>
      <c r="J420" s="174">
        <v>1</v>
      </c>
      <c r="K420" s="174">
        <v>0</v>
      </c>
      <c r="L420" s="174">
        <v>0</v>
      </c>
      <c r="M420" s="174">
        <v>0</v>
      </c>
      <c r="N420" s="174">
        <v>2</v>
      </c>
      <c r="O420" s="175">
        <f>SUM(F420/D420)</f>
        <v>0.66666666666666663</v>
      </c>
      <c r="P420" s="175">
        <f>SUM(F420,K420)/C420</f>
        <v>0.66666666666666663</v>
      </c>
      <c r="Q420" s="175">
        <f>SUM(N420/D420)</f>
        <v>0.66666666666666663</v>
      </c>
      <c r="R420" s="175">
        <f t="shared" si="114"/>
        <v>1.3333333333333333</v>
      </c>
    </row>
    <row r="421" spans="1:18" ht="12.75" customHeight="1">
      <c r="A421" s="165" t="s">
        <v>70</v>
      </c>
      <c r="B421" s="173" t="s">
        <v>43</v>
      </c>
      <c r="C421" s="173" t="s">
        <v>43</v>
      </c>
      <c r="D421" s="173" t="s">
        <v>43</v>
      </c>
      <c r="E421" s="173" t="s">
        <v>43</v>
      </c>
      <c r="F421" s="173" t="s">
        <v>43</v>
      </c>
      <c r="G421" s="174" t="s">
        <v>43</v>
      </c>
      <c r="H421" s="174" t="s">
        <v>43</v>
      </c>
      <c r="I421" s="174" t="s">
        <v>43</v>
      </c>
      <c r="J421" s="174" t="s">
        <v>43</v>
      </c>
      <c r="K421" s="174" t="s">
        <v>43</v>
      </c>
      <c r="L421" s="174" t="s">
        <v>43</v>
      </c>
      <c r="M421" s="174" t="s">
        <v>43</v>
      </c>
      <c r="N421" s="174" t="s">
        <v>43</v>
      </c>
      <c r="O421" s="175" t="e">
        <f t="shared" si="115"/>
        <v>#VALUE!</v>
      </c>
      <c r="P421" s="175" t="e">
        <f t="shared" si="116"/>
        <v>#VALUE!</v>
      </c>
      <c r="Q421" s="175" t="e">
        <f t="shared" si="117"/>
        <v>#VALUE!</v>
      </c>
      <c r="R421" s="175" t="e">
        <f t="shared" si="114"/>
        <v>#VALUE!</v>
      </c>
    </row>
    <row r="422" spans="1:18" ht="12.75" customHeight="1">
      <c r="A422" s="165" t="s">
        <v>301</v>
      </c>
      <c r="B422" s="173">
        <v>1</v>
      </c>
      <c r="C422" s="173">
        <v>4</v>
      </c>
      <c r="D422" s="173">
        <v>3</v>
      </c>
      <c r="E422" s="173">
        <v>0</v>
      </c>
      <c r="F422" s="173">
        <v>2</v>
      </c>
      <c r="G422" s="174">
        <v>1</v>
      </c>
      <c r="H422" s="174">
        <v>0</v>
      </c>
      <c r="I422" s="174">
        <v>0</v>
      </c>
      <c r="J422" s="174">
        <v>1</v>
      </c>
      <c r="K422" s="174">
        <v>1</v>
      </c>
      <c r="L422" s="174">
        <v>1</v>
      </c>
      <c r="M422" s="174">
        <v>0</v>
      </c>
      <c r="N422" s="174">
        <v>3</v>
      </c>
      <c r="O422" s="175">
        <f t="shared" si="115"/>
        <v>0.66666666666666663</v>
      </c>
      <c r="P422" s="175">
        <f t="shared" si="116"/>
        <v>0.75</v>
      </c>
      <c r="Q422" s="175">
        <f t="shared" si="117"/>
        <v>1</v>
      </c>
      <c r="R422" s="175">
        <f t="shared" si="114"/>
        <v>1.75</v>
      </c>
    </row>
    <row r="423" spans="1:18" ht="12.75" customHeight="1">
      <c r="A423" s="165" t="s">
        <v>71</v>
      </c>
      <c r="B423" s="173">
        <v>1</v>
      </c>
      <c r="C423" s="173">
        <v>4</v>
      </c>
      <c r="D423" s="173">
        <v>0</v>
      </c>
      <c r="E423" s="173">
        <v>3</v>
      </c>
      <c r="F423" s="173">
        <v>0</v>
      </c>
      <c r="G423" s="174">
        <v>0</v>
      </c>
      <c r="H423" s="174">
        <v>0</v>
      </c>
      <c r="I423" s="174">
        <v>0</v>
      </c>
      <c r="J423" s="174">
        <v>0</v>
      </c>
      <c r="K423" s="174">
        <v>3</v>
      </c>
      <c r="L423" s="174">
        <v>0</v>
      </c>
      <c r="M423" s="174">
        <v>2</v>
      </c>
      <c r="N423" s="174">
        <v>0</v>
      </c>
      <c r="O423" s="175" t="e">
        <f t="shared" si="115"/>
        <v>#DIV/0!</v>
      </c>
      <c r="P423" s="175">
        <f t="shared" si="116"/>
        <v>0.75</v>
      </c>
      <c r="Q423" s="175" t="e">
        <f t="shared" si="117"/>
        <v>#DIV/0!</v>
      </c>
      <c r="R423" s="175" t="e">
        <f t="shared" si="114"/>
        <v>#DIV/0!</v>
      </c>
    </row>
    <row r="424" spans="1:18" ht="12.75" customHeight="1">
      <c r="A424" s="165" t="s">
        <v>72</v>
      </c>
      <c r="B424" s="173">
        <v>1</v>
      </c>
      <c r="C424" s="173">
        <v>4</v>
      </c>
      <c r="D424" s="173">
        <v>3</v>
      </c>
      <c r="E424" s="173">
        <v>1</v>
      </c>
      <c r="F424" s="173">
        <v>1</v>
      </c>
      <c r="G424" s="174">
        <v>0</v>
      </c>
      <c r="H424" s="174">
        <v>0</v>
      </c>
      <c r="I424" s="174">
        <v>0</v>
      </c>
      <c r="J424" s="174">
        <v>0</v>
      </c>
      <c r="K424" s="174">
        <v>1</v>
      </c>
      <c r="L424" s="174">
        <v>1</v>
      </c>
      <c r="M424" s="174">
        <v>0</v>
      </c>
      <c r="N424" s="174">
        <v>1</v>
      </c>
      <c r="O424" s="175">
        <f t="shared" si="115"/>
        <v>0.33333333333333331</v>
      </c>
      <c r="P424" s="175">
        <f t="shared" si="116"/>
        <v>0.5</v>
      </c>
      <c r="Q424" s="175">
        <f t="shared" si="117"/>
        <v>0.33333333333333331</v>
      </c>
      <c r="R424" s="175">
        <f t="shared" si="114"/>
        <v>0.83333333333333326</v>
      </c>
    </row>
    <row r="425" spans="1:18" ht="12.75" customHeight="1">
      <c r="A425" s="165" t="s">
        <v>73</v>
      </c>
      <c r="B425" s="173">
        <v>1</v>
      </c>
      <c r="C425" s="173">
        <v>4</v>
      </c>
      <c r="D425" s="173">
        <v>4</v>
      </c>
      <c r="E425" s="173">
        <v>1</v>
      </c>
      <c r="F425" s="173">
        <v>1</v>
      </c>
      <c r="G425" s="174">
        <v>0</v>
      </c>
      <c r="H425" s="174">
        <v>0</v>
      </c>
      <c r="I425" s="174">
        <v>0</v>
      </c>
      <c r="J425" s="174">
        <v>2</v>
      </c>
      <c r="K425" s="174">
        <v>0</v>
      </c>
      <c r="L425" s="174">
        <v>0</v>
      </c>
      <c r="M425" s="174">
        <v>1</v>
      </c>
      <c r="N425" s="174">
        <v>1</v>
      </c>
      <c r="O425" s="175">
        <f t="shared" si="115"/>
        <v>0.25</v>
      </c>
      <c r="P425" s="175">
        <f t="shared" si="116"/>
        <v>0.25</v>
      </c>
      <c r="Q425" s="175">
        <f t="shared" si="117"/>
        <v>0.25</v>
      </c>
      <c r="R425" s="175">
        <f t="shared" si="114"/>
        <v>0.5</v>
      </c>
    </row>
    <row r="426" spans="1:18" ht="12.75" customHeight="1">
      <c r="A426" s="165" t="s">
        <v>74</v>
      </c>
      <c r="B426" s="173">
        <v>1</v>
      </c>
      <c r="C426" s="173">
        <v>4</v>
      </c>
      <c r="D426" s="173">
        <v>4</v>
      </c>
      <c r="E426" s="173">
        <v>0</v>
      </c>
      <c r="F426" s="173">
        <v>0</v>
      </c>
      <c r="G426" s="174">
        <v>0</v>
      </c>
      <c r="H426" s="174">
        <v>0</v>
      </c>
      <c r="I426" s="174">
        <v>0</v>
      </c>
      <c r="J426" s="174">
        <v>0</v>
      </c>
      <c r="K426" s="174">
        <v>0</v>
      </c>
      <c r="L426" s="174">
        <v>0</v>
      </c>
      <c r="M426" s="174">
        <v>0</v>
      </c>
      <c r="N426" s="174">
        <v>0</v>
      </c>
      <c r="O426" s="175">
        <f t="shared" si="115"/>
        <v>0</v>
      </c>
      <c r="P426" s="175">
        <f t="shared" si="116"/>
        <v>0</v>
      </c>
      <c r="Q426" s="175">
        <f t="shared" si="117"/>
        <v>0</v>
      </c>
      <c r="R426" s="175">
        <f t="shared" si="114"/>
        <v>0</v>
      </c>
    </row>
    <row r="427" spans="1:18" ht="12.75" customHeight="1">
      <c r="A427" s="166" t="s">
        <v>75</v>
      </c>
      <c r="B427" s="166"/>
      <c r="C427" s="168">
        <f t="shared" ref="C427:N427" si="118">SUM(C413:C426)</f>
        <v>43</v>
      </c>
      <c r="D427" s="168">
        <f t="shared" si="118"/>
        <v>34</v>
      </c>
      <c r="E427" s="168">
        <f t="shared" si="118"/>
        <v>11</v>
      </c>
      <c r="F427" s="168">
        <f t="shared" si="118"/>
        <v>13</v>
      </c>
      <c r="G427" s="168">
        <f t="shared" si="118"/>
        <v>2</v>
      </c>
      <c r="H427" s="168">
        <f t="shared" si="118"/>
        <v>0</v>
      </c>
      <c r="I427" s="168">
        <f t="shared" si="118"/>
        <v>0</v>
      </c>
      <c r="J427" s="168">
        <f t="shared" si="118"/>
        <v>11</v>
      </c>
      <c r="K427" s="168">
        <f t="shared" si="118"/>
        <v>8</v>
      </c>
      <c r="L427" s="168">
        <f t="shared" si="118"/>
        <v>3</v>
      </c>
      <c r="M427" s="168">
        <f t="shared" si="118"/>
        <v>3</v>
      </c>
      <c r="N427" s="168">
        <f t="shared" si="118"/>
        <v>15</v>
      </c>
      <c r="O427" s="176">
        <f t="shared" si="115"/>
        <v>0.38235294117647056</v>
      </c>
      <c r="P427" s="176">
        <f t="shared" si="116"/>
        <v>0.48837209302325579</v>
      </c>
      <c r="Q427" s="176">
        <f t="shared" si="117"/>
        <v>0.44117647058823528</v>
      </c>
      <c r="R427" s="176">
        <f t="shared" si="114"/>
        <v>0.92954856361149107</v>
      </c>
    </row>
    <row r="428" spans="1:18" ht="12.75" customHeight="1" thickBot="1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9"/>
      <c r="P428" s="169"/>
      <c r="Q428" s="169"/>
      <c r="R428" s="169"/>
    </row>
    <row r="429" spans="1:18" ht="12.75" customHeight="1">
      <c r="A429" s="172" t="s">
        <v>121</v>
      </c>
      <c r="B429" s="168" t="s">
        <v>44</v>
      </c>
      <c r="C429" s="168" t="s">
        <v>76</v>
      </c>
      <c r="D429" s="168" t="s">
        <v>77</v>
      </c>
      <c r="E429" s="168" t="s">
        <v>78</v>
      </c>
      <c r="F429" s="168" t="s">
        <v>79</v>
      </c>
      <c r="G429" s="168" t="s">
        <v>80</v>
      </c>
      <c r="H429" s="168" t="s">
        <v>81</v>
      </c>
      <c r="I429" s="168" t="s">
        <v>48</v>
      </c>
      <c r="J429" s="168" t="s">
        <v>47</v>
      </c>
      <c r="K429" s="168" t="s">
        <v>82</v>
      </c>
      <c r="L429" s="168" t="s">
        <v>83</v>
      </c>
      <c r="M429" s="168" t="s">
        <v>53</v>
      </c>
      <c r="N429" s="168" t="s">
        <v>54</v>
      </c>
      <c r="O429" s="168" t="s">
        <v>84</v>
      </c>
      <c r="P429" s="168" t="s">
        <v>85</v>
      </c>
      <c r="Q429" s="168" t="s">
        <v>86</v>
      </c>
      <c r="R429" s="168" t="s">
        <v>87</v>
      </c>
    </row>
    <row r="430" spans="1:18" ht="12.75" customHeight="1">
      <c r="A430" s="165" t="s">
        <v>61</v>
      </c>
      <c r="B430" s="174" t="s">
        <v>43</v>
      </c>
      <c r="C430" s="174" t="s">
        <v>43</v>
      </c>
      <c r="D430" s="174" t="s">
        <v>43</v>
      </c>
      <c r="E430" s="174" t="s">
        <v>43</v>
      </c>
      <c r="F430" s="174" t="s">
        <v>43</v>
      </c>
      <c r="G430" s="177" t="s">
        <v>43</v>
      </c>
      <c r="H430" s="174" t="s">
        <v>43</v>
      </c>
      <c r="I430" s="174" t="s">
        <v>43</v>
      </c>
      <c r="J430" s="174" t="s">
        <v>43</v>
      </c>
      <c r="K430" s="174" t="s">
        <v>43</v>
      </c>
      <c r="L430" s="174" t="s">
        <v>43</v>
      </c>
      <c r="M430" s="174" t="s">
        <v>43</v>
      </c>
      <c r="N430" s="174" t="s">
        <v>43</v>
      </c>
      <c r="O430" s="178" t="e">
        <f t="shared" ref="O430:O439" si="119">SUM(K430/G430)*7</f>
        <v>#VALUE!</v>
      </c>
      <c r="P430" s="178" t="e">
        <f t="shared" ref="P430:P439" si="120">SUM(I430,M430)/G430</f>
        <v>#VALUE!</v>
      </c>
      <c r="Q430" s="175" t="e">
        <f t="shared" ref="Q430:Q439" si="121">SUM(I430/H430)</f>
        <v>#VALUE!</v>
      </c>
      <c r="R430" s="175" t="e">
        <f t="shared" ref="R430:R439" si="122">SUM(N430/M430)</f>
        <v>#VALUE!</v>
      </c>
    </row>
    <row r="431" spans="1:18" ht="12.75" customHeight="1">
      <c r="A431" s="165" t="s">
        <v>63</v>
      </c>
      <c r="B431" s="174" t="s">
        <v>43</v>
      </c>
      <c r="C431" s="174" t="s">
        <v>43</v>
      </c>
      <c r="D431" s="174" t="s">
        <v>43</v>
      </c>
      <c r="E431" s="174" t="s">
        <v>43</v>
      </c>
      <c r="F431" s="174" t="s">
        <v>43</v>
      </c>
      <c r="G431" s="177" t="s">
        <v>43</v>
      </c>
      <c r="H431" s="174" t="s">
        <v>43</v>
      </c>
      <c r="I431" s="174" t="s">
        <v>43</v>
      </c>
      <c r="J431" s="174" t="s">
        <v>43</v>
      </c>
      <c r="K431" s="174" t="s">
        <v>43</v>
      </c>
      <c r="L431" s="174" t="s">
        <v>43</v>
      </c>
      <c r="M431" s="174" t="s">
        <v>43</v>
      </c>
      <c r="N431" s="174" t="s">
        <v>43</v>
      </c>
      <c r="O431" s="178" t="e">
        <f t="shared" si="119"/>
        <v>#VALUE!</v>
      </c>
      <c r="P431" s="178" t="e">
        <f t="shared" si="120"/>
        <v>#VALUE!</v>
      </c>
      <c r="Q431" s="175" t="e">
        <f t="shared" si="121"/>
        <v>#VALUE!</v>
      </c>
      <c r="R431" s="175" t="e">
        <f t="shared" si="122"/>
        <v>#VALUE!</v>
      </c>
    </row>
    <row r="432" spans="1:18" ht="12.75" customHeight="1">
      <c r="A432" s="167" t="s">
        <v>64</v>
      </c>
      <c r="B432" s="174" t="s">
        <v>43</v>
      </c>
      <c r="C432" s="174" t="s">
        <v>43</v>
      </c>
      <c r="D432" s="174" t="s">
        <v>43</v>
      </c>
      <c r="E432" s="174" t="s">
        <v>43</v>
      </c>
      <c r="F432" s="174" t="s">
        <v>43</v>
      </c>
      <c r="G432" s="177" t="s">
        <v>43</v>
      </c>
      <c r="H432" s="174" t="s">
        <v>43</v>
      </c>
      <c r="I432" s="174" t="s">
        <v>43</v>
      </c>
      <c r="J432" s="174" t="s">
        <v>43</v>
      </c>
      <c r="K432" s="174" t="s">
        <v>43</v>
      </c>
      <c r="L432" s="174" t="s">
        <v>43</v>
      </c>
      <c r="M432" s="174" t="s">
        <v>43</v>
      </c>
      <c r="N432" s="174" t="s">
        <v>43</v>
      </c>
      <c r="O432" s="178" t="e">
        <f t="shared" si="119"/>
        <v>#VALUE!</v>
      </c>
      <c r="P432" s="178" t="e">
        <f t="shared" si="120"/>
        <v>#VALUE!</v>
      </c>
      <c r="Q432" s="175" t="e">
        <f t="shared" si="121"/>
        <v>#VALUE!</v>
      </c>
      <c r="R432" s="175" t="e">
        <f t="shared" si="122"/>
        <v>#VALUE!</v>
      </c>
    </row>
    <row r="433" spans="1:18" ht="12.75" customHeight="1">
      <c r="A433" s="165" t="s">
        <v>67</v>
      </c>
      <c r="B433" s="174">
        <v>1</v>
      </c>
      <c r="C433" s="174">
        <v>1</v>
      </c>
      <c r="D433" s="174">
        <v>1</v>
      </c>
      <c r="E433" s="174">
        <v>0</v>
      </c>
      <c r="F433" s="174">
        <v>0</v>
      </c>
      <c r="G433" s="177">
        <v>6</v>
      </c>
      <c r="H433" s="174">
        <v>29</v>
      </c>
      <c r="I433" s="174">
        <v>5</v>
      </c>
      <c r="J433" s="174">
        <v>4</v>
      </c>
      <c r="K433" s="174">
        <v>3</v>
      </c>
      <c r="L433" s="174">
        <v>0</v>
      </c>
      <c r="M433" s="174">
        <v>4</v>
      </c>
      <c r="N433" s="174">
        <v>6</v>
      </c>
      <c r="O433" s="178">
        <f t="shared" si="119"/>
        <v>3.5</v>
      </c>
      <c r="P433" s="178">
        <f t="shared" si="120"/>
        <v>1.5</v>
      </c>
      <c r="Q433" s="175">
        <f t="shared" si="121"/>
        <v>0.17241379310344829</v>
      </c>
      <c r="R433" s="175">
        <f t="shared" si="122"/>
        <v>1.5</v>
      </c>
    </row>
    <row r="434" spans="1:18" ht="12.75" customHeight="1">
      <c r="A434" s="167" t="s">
        <v>68</v>
      </c>
      <c r="B434" s="174" t="s">
        <v>43</v>
      </c>
      <c r="C434" s="174" t="s">
        <v>43</v>
      </c>
      <c r="D434" s="174" t="s">
        <v>43</v>
      </c>
      <c r="E434" s="174" t="s">
        <v>43</v>
      </c>
      <c r="F434" s="174" t="s">
        <v>43</v>
      </c>
      <c r="G434" s="177" t="s">
        <v>43</v>
      </c>
      <c r="H434" s="174" t="s">
        <v>43</v>
      </c>
      <c r="I434" s="174" t="s">
        <v>43</v>
      </c>
      <c r="J434" s="174" t="s">
        <v>43</v>
      </c>
      <c r="K434" s="174" t="s">
        <v>43</v>
      </c>
      <c r="L434" s="174" t="s">
        <v>43</v>
      </c>
      <c r="M434" s="174" t="s">
        <v>43</v>
      </c>
      <c r="N434" s="174" t="s">
        <v>43</v>
      </c>
      <c r="O434" s="178" t="e">
        <f t="shared" si="119"/>
        <v>#VALUE!</v>
      </c>
      <c r="P434" s="178" t="e">
        <f t="shared" si="120"/>
        <v>#VALUE!</v>
      </c>
      <c r="Q434" s="175" t="e">
        <f t="shared" si="121"/>
        <v>#VALUE!</v>
      </c>
      <c r="R434" s="175" t="e">
        <f t="shared" si="122"/>
        <v>#VALUE!</v>
      </c>
    </row>
    <row r="435" spans="1:18" ht="12.75" customHeight="1">
      <c r="A435" s="167" t="s">
        <v>74</v>
      </c>
      <c r="B435" s="174" t="s">
        <v>43</v>
      </c>
      <c r="C435" s="174" t="s">
        <v>43</v>
      </c>
      <c r="D435" s="174" t="s">
        <v>43</v>
      </c>
      <c r="E435" s="174" t="s">
        <v>43</v>
      </c>
      <c r="F435" s="174" t="s">
        <v>43</v>
      </c>
      <c r="G435" s="177" t="s">
        <v>43</v>
      </c>
      <c r="H435" s="174" t="s">
        <v>43</v>
      </c>
      <c r="I435" s="174" t="s">
        <v>43</v>
      </c>
      <c r="J435" s="174" t="s">
        <v>43</v>
      </c>
      <c r="K435" s="174" t="s">
        <v>43</v>
      </c>
      <c r="L435" s="174" t="s">
        <v>43</v>
      </c>
      <c r="M435" s="174" t="s">
        <v>43</v>
      </c>
      <c r="N435" s="174" t="s">
        <v>43</v>
      </c>
      <c r="O435" s="178" t="e">
        <f t="shared" si="119"/>
        <v>#VALUE!</v>
      </c>
      <c r="P435" s="178" t="e">
        <f t="shared" si="120"/>
        <v>#VALUE!</v>
      </c>
      <c r="Q435" s="175" t="e">
        <f t="shared" si="121"/>
        <v>#VALUE!</v>
      </c>
      <c r="R435" s="175" t="e">
        <f t="shared" si="122"/>
        <v>#VALUE!</v>
      </c>
    </row>
    <row r="436" spans="1:18" ht="12.75" customHeight="1">
      <c r="A436" s="167" t="s">
        <v>71</v>
      </c>
      <c r="B436" s="174">
        <v>1</v>
      </c>
      <c r="C436" s="174">
        <v>0</v>
      </c>
      <c r="D436" s="174">
        <v>0</v>
      </c>
      <c r="E436" s="174">
        <v>0</v>
      </c>
      <c r="F436" s="174">
        <v>0</v>
      </c>
      <c r="G436" s="177">
        <v>1</v>
      </c>
      <c r="H436" s="174">
        <v>5</v>
      </c>
      <c r="I436" s="174">
        <v>1</v>
      </c>
      <c r="J436" s="174">
        <v>1</v>
      </c>
      <c r="K436" s="174">
        <v>1</v>
      </c>
      <c r="L436" s="174">
        <v>0</v>
      </c>
      <c r="M436" s="174">
        <v>1</v>
      </c>
      <c r="N436" s="174">
        <v>0</v>
      </c>
      <c r="O436" s="178">
        <f t="shared" si="119"/>
        <v>7</v>
      </c>
      <c r="P436" s="178">
        <f t="shared" si="120"/>
        <v>2</v>
      </c>
      <c r="Q436" s="175">
        <f t="shared" si="121"/>
        <v>0.2</v>
      </c>
      <c r="R436" s="175">
        <f t="shared" si="122"/>
        <v>0</v>
      </c>
    </row>
    <row r="437" spans="1:18" ht="12.75" customHeight="1">
      <c r="A437" s="165" t="s">
        <v>72</v>
      </c>
      <c r="B437" s="174" t="s">
        <v>43</v>
      </c>
      <c r="C437" s="174" t="s">
        <v>43</v>
      </c>
      <c r="D437" s="174" t="s">
        <v>43</v>
      </c>
      <c r="E437" s="174" t="s">
        <v>43</v>
      </c>
      <c r="F437" s="174" t="s">
        <v>43</v>
      </c>
      <c r="G437" s="177" t="s">
        <v>43</v>
      </c>
      <c r="H437" s="174" t="s">
        <v>43</v>
      </c>
      <c r="I437" s="174" t="s">
        <v>43</v>
      </c>
      <c r="J437" s="174" t="s">
        <v>43</v>
      </c>
      <c r="K437" s="174" t="s">
        <v>43</v>
      </c>
      <c r="L437" s="174" t="s">
        <v>43</v>
      </c>
      <c r="M437" s="174" t="s">
        <v>43</v>
      </c>
      <c r="N437" s="174" t="s">
        <v>43</v>
      </c>
      <c r="O437" s="178" t="e">
        <f t="shared" si="119"/>
        <v>#VALUE!</v>
      </c>
      <c r="P437" s="178" t="e">
        <f t="shared" si="120"/>
        <v>#VALUE!</v>
      </c>
      <c r="Q437" s="175" t="e">
        <f t="shared" si="121"/>
        <v>#VALUE!</v>
      </c>
      <c r="R437" s="175" t="e">
        <f t="shared" si="122"/>
        <v>#VALUE!</v>
      </c>
    </row>
    <row r="438" spans="1:18" ht="12.75" customHeight="1">
      <c r="A438" s="165" t="s">
        <v>73</v>
      </c>
      <c r="B438" s="174" t="s">
        <v>43</v>
      </c>
      <c r="C438" s="174" t="s">
        <v>43</v>
      </c>
      <c r="D438" s="174" t="s">
        <v>43</v>
      </c>
      <c r="E438" s="174" t="s">
        <v>43</v>
      </c>
      <c r="F438" s="174" t="s">
        <v>43</v>
      </c>
      <c r="G438" s="177" t="s">
        <v>43</v>
      </c>
      <c r="H438" s="174" t="s">
        <v>43</v>
      </c>
      <c r="I438" s="174" t="s">
        <v>43</v>
      </c>
      <c r="J438" s="174" t="s">
        <v>43</v>
      </c>
      <c r="K438" s="174" t="s">
        <v>43</v>
      </c>
      <c r="L438" s="174" t="s">
        <v>43</v>
      </c>
      <c r="M438" s="174" t="s">
        <v>43</v>
      </c>
      <c r="N438" s="174" t="s">
        <v>43</v>
      </c>
      <c r="O438" s="178" t="e">
        <f t="shared" si="119"/>
        <v>#VALUE!</v>
      </c>
      <c r="P438" s="178" t="e">
        <f t="shared" si="120"/>
        <v>#VALUE!</v>
      </c>
      <c r="Q438" s="175" t="e">
        <f t="shared" si="121"/>
        <v>#VALUE!</v>
      </c>
      <c r="R438" s="175" t="e">
        <f t="shared" si="122"/>
        <v>#VALUE!</v>
      </c>
    </row>
    <row r="439" spans="1:18" ht="12.75" customHeight="1">
      <c r="A439" s="166" t="s">
        <v>75</v>
      </c>
      <c r="B439" s="168"/>
      <c r="C439" s="168">
        <f t="shared" ref="C439:N439" si="123">SUM(C431:C438)</f>
        <v>1</v>
      </c>
      <c r="D439" s="168">
        <f t="shared" si="123"/>
        <v>1</v>
      </c>
      <c r="E439" s="168">
        <f t="shared" si="123"/>
        <v>0</v>
      </c>
      <c r="F439" s="168">
        <f t="shared" si="123"/>
        <v>0</v>
      </c>
      <c r="G439" s="179">
        <f t="shared" si="123"/>
        <v>7</v>
      </c>
      <c r="H439" s="168">
        <f t="shared" si="123"/>
        <v>34</v>
      </c>
      <c r="I439" s="168">
        <f t="shared" si="123"/>
        <v>6</v>
      </c>
      <c r="J439" s="168">
        <f t="shared" si="123"/>
        <v>5</v>
      </c>
      <c r="K439" s="168">
        <f t="shared" si="123"/>
        <v>4</v>
      </c>
      <c r="L439" s="168">
        <f t="shared" si="123"/>
        <v>0</v>
      </c>
      <c r="M439" s="168">
        <f t="shared" si="123"/>
        <v>5</v>
      </c>
      <c r="N439" s="168">
        <f t="shared" si="123"/>
        <v>6</v>
      </c>
      <c r="O439" s="180">
        <f t="shared" si="119"/>
        <v>4</v>
      </c>
      <c r="P439" s="180">
        <f t="shared" si="120"/>
        <v>1.5714285714285714</v>
      </c>
      <c r="Q439" s="176">
        <f t="shared" si="121"/>
        <v>0.17647058823529413</v>
      </c>
      <c r="R439" s="176">
        <f t="shared" si="122"/>
        <v>1.2</v>
      </c>
    </row>
    <row r="442" spans="1:18" ht="12.75" customHeight="1">
      <c r="A442" s="2" t="s">
        <v>387</v>
      </c>
      <c r="L442" s="9"/>
      <c r="M442" s="10"/>
      <c r="N442" s="9"/>
    </row>
    <row r="443" spans="1:18" ht="12.75" customHeight="1">
      <c r="A443" s="9" t="s">
        <v>0</v>
      </c>
      <c r="B443" s="7" t="s">
        <v>1</v>
      </c>
      <c r="C443" s="7" t="s">
        <v>2</v>
      </c>
      <c r="D443" s="7" t="s">
        <v>3</v>
      </c>
      <c r="E443" s="7" t="s">
        <v>4</v>
      </c>
      <c r="F443" s="7" t="s">
        <v>5</v>
      </c>
      <c r="G443" s="7" t="s">
        <v>6</v>
      </c>
      <c r="H443" s="7" t="s">
        <v>7</v>
      </c>
      <c r="I443" s="6"/>
      <c r="J443" s="7" t="s">
        <v>331</v>
      </c>
      <c r="L443" s="9" t="s">
        <v>297</v>
      </c>
      <c r="M443" s="9"/>
      <c r="O443" s="9"/>
    </row>
    <row r="444" spans="1:18" ht="12.75" customHeight="1">
      <c r="A444" s="10" t="s">
        <v>23</v>
      </c>
      <c r="B444" s="6">
        <v>0</v>
      </c>
      <c r="C444" s="6">
        <v>0</v>
      </c>
      <c r="D444" s="6">
        <v>2</v>
      </c>
      <c r="E444" s="6">
        <v>0</v>
      </c>
      <c r="F444" s="129">
        <v>0</v>
      </c>
      <c r="G444" s="129">
        <v>0</v>
      </c>
      <c r="H444" s="129">
        <v>0</v>
      </c>
      <c r="I444" s="6"/>
      <c r="J444" s="160">
        <f>SUM(B444:H444)</f>
        <v>2</v>
      </c>
      <c r="L444" s="10" t="s">
        <v>388</v>
      </c>
      <c r="M444" s="9"/>
      <c r="O444" s="9"/>
    </row>
    <row r="445" spans="1:18" ht="12.75" customHeight="1" thickBot="1">
      <c r="A445" s="10" t="s">
        <v>10</v>
      </c>
      <c r="B445" s="6">
        <v>0</v>
      </c>
      <c r="C445" s="6">
        <v>1</v>
      </c>
      <c r="D445" s="6">
        <v>0</v>
      </c>
      <c r="E445" s="6">
        <v>0</v>
      </c>
      <c r="F445" s="129">
        <v>1</v>
      </c>
      <c r="G445" s="129">
        <v>0</v>
      </c>
      <c r="H445" s="129">
        <v>0</v>
      </c>
      <c r="I445" s="6"/>
      <c r="J445" s="160">
        <f>SUM(B445:H445)</f>
        <v>2</v>
      </c>
      <c r="L445" s="10" t="s">
        <v>352</v>
      </c>
    </row>
    <row r="446" spans="1:18" ht="12.75" customHeight="1">
      <c r="A446" s="32" t="s">
        <v>120</v>
      </c>
      <c r="B446" s="7" t="s">
        <v>44</v>
      </c>
      <c r="C446" s="7" t="s">
        <v>45</v>
      </c>
      <c r="D446" s="7" t="s">
        <v>46</v>
      </c>
      <c r="E446" s="7" t="s">
        <v>47</v>
      </c>
      <c r="F446" s="7" t="s">
        <v>48</v>
      </c>
      <c r="G446" s="7" t="s">
        <v>49</v>
      </c>
      <c r="H446" s="7" t="s">
        <v>50</v>
      </c>
      <c r="I446" s="7" t="s">
        <v>51</v>
      </c>
      <c r="J446" s="7" t="s">
        <v>52</v>
      </c>
      <c r="K446" s="7" t="s">
        <v>53</v>
      </c>
      <c r="L446" s="7" t="s">
        <v>54</v>
      </c>
      <c r="M446" s="7" t="s">
        <v>55</v>
      </c>
      <c r="N446" s="7" t="s">
        <v>56</v>
      </c>
      <c r="O446" s="7" t="s">
        <v>57</v>
      </c>
      <c r="P446" s="7" t="s">
        <v>58</v>
      </c>
      <c r="Q446" s="7" t="s">
        <v>59</v>
      </c>
      <c r="R446" s="7" t="s">
        <v>60</v>
      </c>
    </row>
    <row r="447" spans="1:18" ht="12.75" customHeight="1">
      <c r="A447" s="5" t="s">
        <v>61</v>
      </c>
      <c r="B447" s="153">
        <v>1</v>
      </c>
      <c r="C447" s="153">
        <v>2</v>
      </c>
      <c r="D447" s="153">
        <v>2</v>
      </c>
      <c r="E447" s="153">
        <v>1</v>
      </c>
      <c r="F447" s="153">
        <v>1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1</v>
      </c>
      <c r="M447" s="14">
        <v>0</v>
      </c>
      <c r="N447" s="14">
        <v>1</v>
      </c>
      <c r="O447" s="148">
        <f>SUM(F447/D447)</f>
        <v>0.5</v>
      </c>
      <c r="P447" s="148">
        <f>SUM(F447,K447)/C447</f>
        <v>0.5</v>
      </c>
      <c r="Q447" s="148">
        <f>SUM(N447/D447)</f>
        <v>0.5</v>
      </c>
      <c r="R447" s="148">
        <f t="shared" ref="R447:R461" si="124">SUM(P447:Q447)</f>
        <v>1</v>
      </c>
    </row>
    <row r="448" spans="1:18" ht="12.75" customHeight="1">
      <c r="A448" s="10" t="s">
        <v>62</v>
      </c>
      <c r="B448" s="153">
        <v>1</v>
      </c>
      <c r="C448" s="153">
        <v>2</v>
      </c>
      <c r="D448" s="153">
        <v>2</v>
      </c>
      <c r="E448" s="153">
        <v>0</v>
      </c>
      <c r="F448" s="153">
        <v>1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</v>
      </c>
      <c r="O448" s="148">
        <f t="shared" ref="O448:O461" si="125">SUM(F448/D448)</f>
        <v>0.5</v>
      </c>
      <c r="P448" s="148">
        <f t="shared" ref="P448:P461" si="126">SUM(F448,K448)/C448</f>
        <v>0.5</v>
      </c>
      <c r="Q448" s="148">
        <f t="shared" ref="Q448:Q461" si="127">SUM(N448/D448)</f>
        <v>0.5</v>
      </c>
      <c r="R448" s="148">
        <f t="shared" si="124"/>
        <v>1</v>
      </c>
    </row>
    <row r="449" spans="1:18" ht="12.75" customHeight="1">
      <c r="A449" s="5" t="s">
        <v>63</v>
      </c>
      <c r="B449" s="153">
        <v>1</v>
      </c>
      <c r="C449" s="153">
        <v>2</v>
      </c>
      <c r="D449" s="153">
        <v>2</v>
      </c>
      <c r="E449" s="153">
        <v>0</v>
      </c>
      <c r="F449" s="153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8">
        <f t="shared" si="125"/>
        <v>0</v>
      </c>
      <c r="P449" s="148">
        <f t="shared" si="126"/>
        <v>0</v>
      </c>
      <c r="Q449" s="148">
        <f t="shared" si="127"/>
        <v>0</v>
      </c>
      <c r="R449" s="148">
        <f t="shared" si="124"/>
        <v>0</v>
      </c>
    </row>
    <row r="450" spans="1:18" ht="12.75" customHeight="1">
      <c r="A450" s="5" t="s">
        <v>64</v>
      </c>
      <c r="B450" s="153">
        <v>1</v>
      </c>
      <c r="C450" s="153">
        <v>3</v>
      </c>
      <c r="D450" s="153">
        <v>3</v>
      </c>
      <c r="E450" s="153">
        <v>0</v>
      </c>
      <c r="F450" s="153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1</v>
      </c>
      <c r="M450" s="14">
        <v>0</v>
      </c>
      <c r="N450" s="14">
        <v>0</v>
      </c>
      <c r="O450" s="148">
        <f t="shared" si="125"/>
        <v>0</v>
      </c>
      <c r="P450" s="148">
        <f t="shared" si="126"/>
        <v>0</v>
      </c>
      <c r="Q450" s="148">
        <f t="shared" si="127"/>
        <v>0</v>
      </c>
      <c r="R450" s="148">
        <f t="shared" si="124"/>
        <v>0</v>
      </c>
    </row>
    <row r="451" spans="1:18" ht="12.75" customHeight="1">
      <c r="A451" s="5" t="s">
        <v>66</v>
      </c>
      <c r="B451" s="153" t="s">
        <v>43</v>
      </c>
      <c r="C451" s="153" t="s">
        <v>43</v>
      </c>
      <c r="D451" s="153" t="s">
        <v>43</v>
      </c>
      <c r="E451" s="153" t="s">
        <v>43</v>
      </c>
      <c r="F451" s="153" t="s">
        <v>43</v>
      </c>
      <c r="G451" s="14" t="s">
        <v>43</v>
      </c>
      <c r="H451" s="14" t="s">
        <v>43</v>
      </c>
      <c r="I451" s="14" t="s">
        <v>43</v>
      </c>
      <c r="J451" s="14" t="s">
        <v>43</v>
      </c>
      <c r="K451" s="14" t="s">
        <v>43</v>
      </c>
      <c r="L451" s="14" t="s">
        <v>43</v>
      </c>
      <c r="M451" s="14" t="s">
        <v>43</v>
      </c>
      <c r="N451" s="14" t="s">
        <v>43</v>
      </c>
      <c r="O451" s="148" t="e">
        <f>SUM(F451/D451)</f>
        <v>#VALUE!</v>
      </c>
      <c r="P451" s="148" t="e">
        <f t="shared" si="126"/>
        <v>#VALUE!</v>
      </c>
      <c r="Q451" s="148" t="e">
        <f t="shared" si="127"/>
        <v>#VALUE!</v>
      </c>
      <c r="R451" s="148" t="e">
        <f t="shared" si="124"/>
        <v>#VALUE!</v>
      </c>
    </row>
    <row r="452" spans="1:18" ht="12.75" customHeight="1">
      <c r="A452" s="5" t="s">
        <v>67</v>
      </c>
      <c r="B452" s="153">
        <v>1</v>
      </c>
      <c r="C452" s="153">
        <v>3</v>
      </c>
      <c r="D452" s="153">
        <v>3</v>
      </c>
      <c r="E452" s="153">
        <v>0</v>
      </c>
      <c r="F452" s="153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2</v>
      </c>
      <c r="M452" s="14">
        <v>0</v>
      </c>
      <c r="N452" s="14">
        <v>0</v>
      </c>
      <c r="O452" s="148">
        <f t="shared" si="125"/>
        <v>0</v>
      </c>
      <c r="P452" s="148">
        <f t="shared" si="126"/>
        <v>0</v>
      </c>
      <c r="Q452" s="148">
        <f t="shared" si="127"/>
        <v>0</v>
      </c>
      <c r="R452" s="148">
        <f t="shared" si="124"/>
        <v>0</v>
      </c>
    </row>
    <row r="453" spans="1:18" ht="12.75" customHeight="1">
      <c r="A453" s="5" t="s">
        <v>68</v>
      </c>
      <c r="B453" s="153">
        <v>1</v>
      </c>
      <c r="C453" s="153">
        <v>3</v>
      </c>
      <c r="D453" s="153">
        <v>3</v>
      </c>
      <c r="E453" s="153">
        <v>0</v>
      </c>
      <c r="F453" s="153">
        <v>2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2</v>
      </c>
      <c r="O453" s="148">
        <f t="shared" si="125"/>
        <v>0.66666666666666663</v>
      </c>
      <c r="P453" s="148">
        <f t="shared" si="126"/>
        <v>0.66666666666666663</v>
      </c>
      <c r="Q453" s="148">
        <f t="shared" si="127"/>
        <v>0.66666666666666663</v>
      </c>
      <c r="R453" s="148">
        <f t="shared" si="124"/>
        <v>1.3333333333333333</v>
      </c>
    </row>
    <row r="454" spans="1:18" ht="12.75" customHeight="1">
      <c r="A454" s="5" t="s">
        <v>69</v>
      </c>
      <c r="B454" s="153">
        <v>1</v>
      </c>
      <c r="C454" s="153">
        <v>2</v>
      </c>
      <c r="D454" s="153">
        <v>2</v>
      </c>
      <c r="E454" s="153">
        <v>0</v>
      </c>
      <c r="F454" s="153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8">
        <f>SUM(F454/D454)</f>
        <v>0</v>
      </c>
      <c r="P454" s="148">
        <f>SUM(F454,K454)/C454</f>
        <v>0</v>
      </c>
      <c r="Q454" s="148">
        <f>SUM(N454/D454)</f>
        <v>0</v>
      </c>
      <c r="R454" s="148">
        <f t="shared" si="124"/>
        <v>0</v>
      </c>
    </row>
    <row r="455" spans="1:18" ht="12.75" customHeight="1">
      <c r="A455" s="5" t="s">
        <v>70</v>
      </c>
      <c r="B455" s="153" t="s">
        <v>43</v>
      </c>
      <c r="C455" s="153" t="s">
        <v>43</v>
      </c>
      <c r="D455" s="153" t="s">
        <v>43</v>
      </c>
      <c r="E455" s="153" t="s">
        <v>43</v>
      </c>
      <c r="F455" s="153" t="s">
        <v>43</v>
      </c>
      <c r="G455" s="14" t="s">
        <v>43</v>
      </c>
      <c r="H455" s="14" t="s">
        <v>43</v>
      </c>
      <c r="I455" s="14" t="s">
        <v>43</v>
      </c>
      <c r="J455" s="14" t="s">
        <v>43</v>
      </c>
      <c r="K455" s="14" t="s">
        <v>43</v>
      </c>
      <c r="L455" s="14" t="s">
        <v>43</v>
      </c>
      <c r="M455" s="14" t="s">
        <v>43</v>
      </c>
      <c r="N455" s="14" t="s">
        <v>43</v>
      </c>
      <c r="O455" s="148" t="e">
        <f t="shared" si="125"/>
        <v>#VALUE!</v>
      </c>
      <c r="P455" s="148" t="e">
        <f t="shared" si="126"/>
        <v>#VALUE!</v>
      </c>
      <c r="Q455" s="148" t="e">
        <f t="shared" si="127"/>
        <v>#VALUE!</v>
      </c>
      <c r="R455" s="148" t="e">
        <f t="shared" si="124"/>
        <v>#VALUE!</v>
      </c>
    </row>
    <row r="456" spans="1:18" ht="12.75" customHeight="1">
      <c r="A456" s="5" t="s">
        <v>301</v>
      </c>
      <c r="B456" s="153">
        <v>1</v>
      </c>
      <c r="C456" s="153">
        <v>2</v>
      </c>
      <c r="D456" s="153">
        <v>2</v>
      </c>
      <c r="E456" s="153">
        <v>1</v>
      </c>
      <c r="F456" s="153">
        <v>2</v>
      </c>
      <c r="G456" s="14">
        <v>0</v>
      </c>
      <c r="H456" s="14">
        <v>0</v>
      </c>
      <c r="I456" s="14">
        <v>0</v>
      </c>
      <c r="J456" s="14">
        <v>1</v>
      </c>
      <c r="K456" s="14">
        <v>0</v>
      </c>
      <c r="L456" s="14">
        <v>0</v>
      </c>
      <c r="M456" s="14">
        <v>0</v>
      </c>
      <c r="N456" s="14">
        <v>2</v>
      </c>
      <c r="O456" s="148">
        <f t="shared" si="125"/>
        <v>1</v>
      </c>
      <c r="P456" s="148">
        <f t="shared" si="126"/>
        <v>1</v>
      </c>
      <c r="Q456" s="148">
        <f t="shared" si="127"/>
        <v>1</v>
      </c>
      <c r="R456" s="148">
        <f t="shared" si="124"/>
        <v>2</v>
      </c>
    </row>
    <row r="457" spans="1:18" ht="12.75" customHeight="1">
      <c r="A457" s="5" t="s">
        <v>71</v>
      </c>
      <c r="B457" s="153">
        <v>1</v>
      </c>
      <c r="C457" s="153">
        <v>3</v>
      </c>
      <c r="D457" s="153">
        <v>2</v>
      </c>
      <c r="E457" s="153">
        <v>0</v>
      </c>
      <c r="F457" s="153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1</v>
      </c>
      <c r="L457" s="14">
        <v>0</v>
      </c>
      <c r="M457" s="14">
        <v>0</v>
      </c>
      <c r="N457" s="14">
        <v>0</v>
      </c>
      <c r="O457" s="148">
        <f t="shared" si="125"/>
        <v>0</v>
      </c>
      <c r="P457" s="148">
        <f t="shared" si="126"/>
        <v>0.33333333333333331</v>
      </c>
      <c r="Q457" s="148">
        <f t="shared" si="127"/>
        <v>0</v>
      </c>
      <c r="R457" s="148">
        <f t="shared" si="124"/>
        <v>0.33333333333333331</v>
      </c>
    </row>
    <row r="458" spans="1:18" ht="12.75" customHeight="1">
      <c r="A458" s="5" t="s">
        <v>72</v>
      </c>
      <c r="B458" s="153">
        <v>1</v>
      </c>
      <c r="C458" s="153">
        <v>2</v>
      </c>
      <c r="D458" s="153">
        <v>2</v>
      </c>
      <c r="E458" s="153">
        <v>0</v>
      </c>
      <c r="F458" s="153">
        <v>1</v>
      </c>
      <c r="G458" s="14">
        <v>1</v>
      </c>
      <c r="H458" s="14">
        <v>0</v>
      </c>
      <c r="I458" s="14">
        <v>0</v>
      </c>
      <c r="J458" s="14">
        <v>1</v>
      </c>
      <c r="K458" s="14">
        <v>0</v>
      </c>
      <c r="L458" s="14">
        <v>1</v>
      </c>
      <c r="M458" s="14">
        <v>0</v>
      </c>
      <c r="N458" s="14">
        <v>2</v>
      </c>
      <c r="O458" s="148">
        <f t="shared" si="125"/>
        <v>0.5</v>
      </c>
      <c r="P458" s="148">
        <f t="shared" si="126"/>
        <v>0.5</v>
      </c>
      <c r="Q458" s="148">
        <f t="shared" si="127"/>
        <v>1</v>
      </c>
      <c r="R458" s="148">
        <f t="shared" si="124"/>
        <v>1.5</v>
      </c>
    </row>
    <row r="459" spans="1:18" ht="12.75" customHeight="1">
      <c r="A459" s="5" t="s">
        <v>73</v>
      </c>
      <c r="B459" s="153">
        <v>1</v>
      </c>
      <c r="C459" s="153">
        <v>3</v>
      </c>
      <c r="D459" s="153">
        <v>3</v>
      </c>
      <c r="E459" s="153">
        <v>0</v>
      </c>
      <c r="F459" s="153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8">
        <f t="shared" si="125"/>
        <v>0</v>
      </c>
      <c r="P459" s="148">
        <f t="shared" si="126"/>
        <v>0</v>
      </c>
      <c r="Q459" s="148">
        <f t="shared" si="127"/>
        <v>0</v>
      </c>
      <c r="R459" s="148">
        <f t="shared" si="124"/>
        <v>0</v>
      </c>
    </row>
    <row r="460" spans="1:18" ht="12.75" customHeight="1">
      <c r="A460" s="5" t="s">
        <v>74</v>
      </c>
      <c r="B460" s="153">
        <v>1</v>
      </c>
      <c r="C460" s="153">
        <v>2</v>
      </c>
      <c r="D460" s="153">
        <v>2</v>
      </c>
      <c r="E460" s="153">
        <v>0</v>
      </c>
      <c r="F460" s="153">
        <v>2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2</v>
      </c>
      <c r="O460" s="148">
        <f t="shared" si="125"/>
        <v>1</v>
      </c>
      <c r="P460" s="148">
        <f t="shared" si="126"/>
        <v>1</v>
      </c>
      <c r="Q460" s="148">
        <f t="shared" si="127"/>
        <v>1</v>
      </c>
      <c r="R460" s="148">
        <f t="shared" si="124"/>
        <v>2</v>
      </c>
    </row>
    <row r="461" spans="1:18" ht="12.75" customHeight="1">
      <c r="A461" s="9" t="s">
        <v>75</v>
      </c>
      <c r="B461" s="9"/>
      <c r="C461" s="7">
        <f t="shared" ref="C461:N461" si="128">SUM(C447:C460)</f>
        <v>29</v>
      </c>
      <c r="D461" s="7">
        <f t="shared" si="128"/>
        <v>28</v>
      </c>
      <c r="E461" s="7">
        <f t="shared" si="128"/>
        <v>2</v>
      </c>
      <c r="F461" s="7">
        <f t="shared" si="128"/>
        <v>9</v>
      </c>
      <c r="G461" s="7">
        <f t="shared" si="128"/>
        <v>1</v>
      </c>
      <c r="H461" s="7">
        <f t="shared" si="128"/>
        <v>0</v>
      </c>
      <c r="I461" s="7">
        <f t="shared" si="128"/>
        <v>0</v>
      </c>
      <c r="J461" s="7">
        <f t="shared" si="128"/>
        <v>2</v>
      </c>
      <c r="K461" s="7">
        <f t="shared" si="128"/>
        <v>1</v>
      </c>
      <c r="L461" s="7">
        <f t="shared" si="128"/>
        <v>5</v>
      </c>
      <c r="M461" s="7">
        <f t="shared" si="128"/>
        <v>0</v>
      </c>
      <c r="N461" s="7">
        <f t="shared" si="128"/>
        <v>10</v>
      </c>
      <c r="O461" s="162">
        <f t="shared" si="125"/>
        <v>0.32142857142857145</v>
      </c>
      <c r="P461" s="162">
        <f t="shared" si="126"/>
        <v>0.34482758620689657</v>
      </c>
      <c r="Q461" s="162">
        <f t="shared" si="127"/>
        <v>0.35714285714285715</v>
      </c>
      <c r="R461" s="162">
        <f t="shared" si="124"/>
        <v>0.70197044334975378</v>
      </c>
    </row>
    <row r="462" spans="1:18" ht="12.75" customHeight="1" thickBot="1">
      <c r="O462" s="6"/>
      <c r="P462" s="6"/>
      <c r="Q462" s="6"/>
      <c r="R462" s="6"/>
    </row>
    <row r="463" spans="1:18" ht="12.75" customHeight="1">
      <c r="A463" s="32" t="s">
        <v>121</v>
      </c>
      <c r="B463" s="7" t="s">
        <v>44</v>
      </c>
      <c r="C463" s="7" t="s">
        <v>76</v>
      </c>
      <c r="D463" s="7" t="s">
        <v>77</v>
      </c>
      <c r="E463" s="7" t="s">
        <v>78</v>
      </c>
      <c r="F463" s="7" t="s">
        <v>79</v>
      </c>
      <c r="G463" s="7" t="s">
        <v>80</v>
      </c>
      <c r="H463" s="7" t="s">
        <v>81</v>
      </c>
      <c r="I463" s="7" t="s">
        <v>48</v>
      </c>
      <c r="J463" s="7" t="s">
        <v>47</v>
      </c>
      <c r="K463" s="7" t="s">
        <v>82</v>
      </c>
      <c r="L463" s="7" t="s">
        <v>83</v>
      </c>
      <c r="M463" s="7" t="s">
        <v>53</v>
      </c>
      <c r="N463" s="7" t="s">
        <v>54</v>
      </c>
      <c r="O463" s="7" t="s">
        <v>84</v>
      </c>
      <c r="P463" s="7" t="s">
        <v>85</v>
      </c>
      <c r="Q463" s="7" t="s">
        <v>86</v>
      </c>
      <c r="R463" s="7" t="s">
        <v>87</v>
      </c>
    </row>
    <row r="464" spans="1:18" ht="12.75" customHeight="1">
      <c r="A464" s="5" t="s">
        <v>61</v>
      </c>
      <c r="B464" s="14" t="s">
        <v>43</v>
      </c>
      <c r="C464" s="14" t="s">
        <v>43</v>
      </c>
      <c r="D464" s="14" t="s">
        <v>43</v>
      </c>
      <c r="E464" s="14" t="s">
        <v>43</v>
      </c>
      <c r="F464" s="14" t="s">
        <v>43</v>
      </c>
      <c r="G464" s="17" t="s">
        <v>43</v>
      </c>
      <c r="H464" s="14" t="s">
        <v>43</v>
      </c>
      <c r="I464" s="14" t="s">
        <v>43</v>
      </c>
      <c r="J464" s="14" t="s">
        <v>43</v>
      </c>
      <c r="K464" s="14" t="s">
        <v>43</v>
      </c>
      <c r="L464" s="14" t="s">
        <v>43</v>
      </c>
      <c r="M464" s="14" t="s">
        <v>43</v>
      </c>
      <c r="N464" s="14" t="s">
        <v>43</v>
      </c>
      <c r="O464" s="149" t="e">
        <f t="shared" ref="O464:O473" si="129">SUM(K464/G464)*7</f>
        <v>#VALUE!</v>
      </c>
      <c r="P464" s="149" t="e">
        <f t="shared" ref="P464:P473" si="130">SUM(I464,M464)/G464</f>
        <v>#VALUE!</v>
      </c>
      <c r="Q464" s="148" t="e">
        <f t="shared" ref="Q464:Q473" si="131">SUM(I464/H464)</f>
        <v>#VALUE!</v>
      </c>
      <c r="R464" s="148" t="e">
        <f t="shared" ref="R464:R473" si="132">SUM(N464/M464)</f>
        <v>#VALUE!</v>
      </c>
    </row>
    <row r="465" spans="1:18" ht="12.75" customHeight="1">
      <c r="A465" s="5" t="s">
        <v>63</v>
      </c>
      <c r="B465" s="14" t="s">
        <v>43</v>
      </c>
      <c r="C465" s="14" t="s">
        <v>43</v>
      </c>
      <c r="D465" s="14" t="s">
        <v>43</v>
      </c>
      <c r="E465" s="14" t="s">
        <v>43</v>
      </c>
      <c r="F465" s="14" t="s">
        <v>43</v>
      </c>
      <c r="G465" s="17" t="s">
        <v>43</v>
      </c>
      <c r="H465" s="14" t="s">
        <v>43</v>
      </c>
      <c r="I465" s="14" t="s">
        <v>43</v>
      </c>
      <c r="J465" s="14" t="s">
        <v>43</v>
      </c>
      <c r="K465" s="14" t="s">
        <v>43</v>
      </c>
      <c r="L465" s="14" t="s">
        <v>43</v>
      </c>
      <c r="M465" s="14" t="s">
        <v>43</v>
      </c>
      <c r="N465" s="14" t="s">
        <v>43</v>
      </c>
      <c r="O465" s="149" t="e">
        <f t="shared" si="129"/>
        <v>#VALUE!</v>
      </c>
      <c r="P465" s="149" t="e">
        <f t="shared" si="130"/>
        <v>#VALUE!</v>
      </c>
      <c r="Q465" s="148" t="e">
        <f t="shared" si="131"/>
        <v>#VALUE!</v>
      </c>
      <c r="R465" s="148" t="e">
        <f t="shared" si="132"/>
        <v>#VALUE!</v>
      </c>
    </row>
    <row r="466" spans="1:18" ht="12.75" customHeight="1">
      <c r="A466" s="10" t="s">
        <v>64</v>
      </c>
      <c r="B466" s="14" t="s">
        <v>43</v>
      </c>
      <c r="C466" s="14" t="s">
        <v>43</v>
      </c>
      <c r="D466" s="14" t="s">
        <v>43</v>
      </c>
      <c r="E466" s="14" t="s">
        <v>43</v>
      </c>
      <c r="F466" s="14" t="s">
        <v>43</v>
      </c>
      <c r="G466" s="17" t="s">
        <v>43</v>
      </c>
      <c r="H466" s="14" t="s">
        <v>43</v>
      </c>
      <c r="I466" s="14" t="s">
        <v>43</v>
      </c>
      <c r="J466" s="14" t="s">
        <v>43</v>
      </c>
      <c r="K466" s="14" t="s">
        <v>43</v>
      </c>
      <c r="L466" s="14" t="s">
        <v>43</v>
      </c>
      <c r="M466" s="14" t="s">
        <v>43</v>
      </c>
      <c r="N466" s="14" t="s">
        <v>43</v>
      </c>
      <c r="O466" s="149" t="e">
        <f t="shared" si="129"/>
        <v>#VALUE!</v>
      </c>
      <c r="P466" s="149" t="e">
        <f t="shared" si="130"/>
        <v>#VALUE!</v>
      </c>
      <c r="Q466" s="148" t="e">
        <f t="shared" si="131"/>
        <v>#VALUE!</v>
      </c>
      <c r="R466" s="148" t="e">
        <f t="shared" si="132"/>
        <v>#VALUE!</v>
      </c>
    </row>
    <row r="467" spans="1:18" ht="12.75" customHeight="1">
      <c r="A467" s="5" t="s">
        <v>67</v>
      </c>
      <c r="B467" s="14" t="s">
        <v>43</v>
      </c>
      <c r="C467" s="14" t="s">
        <v>43</v>
      </c>
      <c r="D467" s="14" t="s">
        <v>43</v>
      </c>
      <c r="E467" s="14" t="s">
        <v>43</v>
      </c>
      <c r="F467" s="14" t="s">
        <v>43</v>
      </c>
      <c r="G467" s="17" t="s">
        <v>43</v>
      </c>
      <c r="H467" s="14" t="s">
        <v>43</v>
      </c>
      <c r="I467" s="14" t="s">
        <v>43</v>
      </c>
      <c r="J467" s="14" t="s">
        <v>43</v>
      </c>
      <c r="K467" s="14" t="s">
        <v>43</v>
      </c>
      <c r="L467" s="14" t="s">
        <v>43</v>
      </c>
      <c r="M467" s="14" t="s">
        <v>43</v>
      </c>
      <c r="N467" s="14" t="s">
        <v>43</v>
      </c>
      <c r="O467" s="149" t="e">
        <f t="shared" si="129"/>
        <v>#VALUE!</v>
      </c>
      <c r="P467" s="149" t="e">
        <f t="shared" si="130"/>
        <v>#VALUE!</v>
      </c>
      <c r="Q467" s="148" t="e">
        <f t="shared" si="131"/>
        <v>#VALUE!</v>
      </c>
      <c r="R467" s="148" t="e">
        <f t="shared" si="132"/>
        <v>#VALUE!</v>
      </c>
    </row>
    <row r="468" spans="1:18" ht="12.75" customHeight="1">
      <c r="A468" s="10" t="s">
        <v>68</v>
      </c>
      <c r="B468" s="14">
        <v>1</v>
      </c>
      <c r="C468" s="14">
        <v>1</v>
      </c>
      <c r="D468" s="14">
        <v>0</v>
      </c>
      <c r="E468" s="14">
        <v>0</v>
      </c>
      <c r="F468" s="14">
        <v>0</v>
      </c>
      <c r="G468" s="17">
        <v>7</v>
      </c>
      <c r="H468" s="14">
        <v>28</v>
      </c>
      <c r="I468" s="14">
        <v>3</v>
      </c>
      <c r="J468" s="14">
        <v>2</v>
      </c>
      <c r="K468" s="14">
        <v>1</v>
      </c>
      <c r="L468" s="14">
        <v>0</v>
      </c>
      <c r="M468" s="14">
        <v>1</v>
      </c>
      <c r="N468" s="14">
        <v>8</v>
      </c>
      <c r="O468" s="149">
        <f t="shared" si="129"/>
        <v>1</v>
      </c>
      <c r="P468" s="149">
        <f t="shared" si="130"/>
        <v>0.5714285714285714</v>
      </c>
      <c r="Q468" s="148">
        <f t="shared" si="131"/>
        <v>0.10714285714285714</v>
      </c>
      <c r="R468" s="148">
        <f t="shared" si="132"/>
        <v>8</v>
      </c>
    </row>
    <row r="469" spans="1:18" ht="12.75" customHeight="1">
      <c r="A469" s="10" t="s">
        <v>74</v>
      </c>
      <c r="B469" s="14" t="s">
        <v>43</v>
      </c>
      <c r="C469" s="14" t="s">
        <v>43</v>
      </c>
      <c r="D469" s="14" t="s">
        <v>43</v>
      </c>
      <c r="E469" s="14" t="s">
        <v>43</v>
      </c>
      <c r="F469" s="14" t="s">
        <v>43</v>
      </c>
      <c r="G469" s="17" t="s">
        <v>43</v>
      </c>
      <c r="H469" s="14" t="s">
        <v>43</v>
      </c>
      <c r="I469" s="14" t="s">
        <v>43</v>
      </c>
      <c r="J469" s="14" t="s">
        <v>43</v>
      </c>
      <c r="K469" s="14" t="s">
        <v>43</v>
      </c>
      <c r="L469" s="14" t="s">
        <v>43</v>
      </c>
      <c r="M469" s="14" t="s">
        <v>43</v>
      </c>
      <c r="N469" s="14" t="s">
        <v>43</v>
      </c>
      <c r="O469" s="149" t="e">
        <f t="shared" si="129"/>
        <v>#VALUE!</v>
      </c>
      <c r="P469" s="149" t="e">
        <f t="shared" si="130"/>
        <v>#VALUE!</v>
      </c>
      <c r="Q469" s="148" t="e">
        <f t="shared" si="131"/>
        <v>#VALUE!</v>
      </c>
      <c r="R469" s="148" t="e">
        <f t="shared" si="132"/>
        <v>#VALUE!</v>
      </c>
    </row>
    <row r="470" spans="1:18" ht="12.75" customHeight="1">
      <c r="A470" s="10" t="s">
        <v>71</v>
      </c>
      <c r="B470" s="14" t="s">
        <v>43</v>
      </c>
      <c r="C470" s="14" t="s">
        <v>43</v>
      </c>
      <c r="D470" s="14" t="s">
        <v>43</v>
      </c>
      <c r="E470" s="14" t="s">
        <v>43</v>
      </c>
      <c r="F470" s="14" t="s">
        <v>43</v>
      </c>
      <c r="G470" s="17" t="s">
        <v>43</v>
      </c>
      <c r="H470" s="14" t="s">
        <v>43</v>
      </c>
      <c r="I470" s="14" t="s">
        <v>43</v>
      </c>
      <c r="J470" s="14" t="s">
        <v>43</v>
      </c>
      <c r="K470" s="14" t="s">
        <v>43</v>
      </c>
      <c r="L470" s="14" t="s">
        <v>43</v>
      </c>
      <c r="M470" s="14" t="s">
        <v>43</v>
      </c>
      <c r="N470" s="14" t="s">
        <v>43</v>
      </c>
      <c r="O470" s="149" t="e">
        <f t="shared" si="129"/>
        <v>#VALUE!</v>
      </c>
      <c r="P470" s="149" t="e">
        <f t="shared" si="130"/>
        <v>#VALUE!</v>
      </c>
      <c r="Q470" s="148" t="e">
        <f t="shared" si="131"/>
        <v>#VALUE!</v>
      </c>
      <c r="R470" s="148" t="e">
        <f t="shared" si="132"/>
        <v>#VALUE!</v>
      </c>
    </row>
    <row r="471" spans="1:18" ht="12.75" customHeight="1">
      <c r="A471" s="5" t="s">
        <v>72</v>
      </c>
      <c r="B471" s="14" t="s">
        <v>43</v>
      </c>
      <c r="C471" s="14" t="s">
        <v>43</v>
      </c>
      <c r="D471" s="14" t="s">
        <v>43</v>
      </c>
      <c r="E471" s="14" t="s">
        <v>43</v>
      </c>
      <c r="F471" s="14" t="s">
        <v>43</v>
      </c>
      <c r="G471" s="17" t="s">
        <v>43</v>
      </c>
      <c r="H471" s="14" t="s">
        <v>43</v>
      </c>
      <c r="I471" s="14" t="s">
        <v>43</v>
      </c>
      <c r="J471" s="14" t="s">
        <v>43</v>
      </c>
      <c r="K471" s="14" t="s">
        <v>43</v>
      </c>
      <c r="L471" s="14" t="s">
        <v>43</v>
      </c>
      <c r="M471" s="14" t="s">
        <v>43</v>
      </c>
      <c r="N471" s="14" t="s">
        <v>43</v>
      </c>
      <c r="O471" s="149" t="e">
        <f t="shared" si="129"/>
        <v>#VALUE!</v>
      </c>
      <c r="P471" s="149" t="e">
        <f t="shared" si="130"/>
        <v>#VALUE!</v>
      </c>
      <c r="Q471" s="148" t="e">
        <f t="shared" si="131"/>
        <v>#VALUE!</v>
      </c>
      <c r="R471" s="148" t="e">
        <f t="shared" si="132"/>
        <v>#VALUE!</v>
      </c>
    </row>
    <row r="472" spans="1:18" ht="12.75" customHeight="1">
      <c r="A472" s="5" t="s">
        <v>73</v>
      </c>
      <c r="B472" s="14" t="s">
        <v>43</v>
      </c>
      <c r="C472" s="14" t="s">
        <v>43</v>
      </c>
      <c r="D472" s="14" t="s">
        <v>43</v>
      </c>
      <c r="E472" s="14" t="s">
        <v>43</v>
      </c>
      <c r="F472" s="14" t="s">
        <v>43</v>
      </c>
      <c r="G472" s="17" t="s">
        <v>43</v>
      </c>
      <c r="H472" s="14" t="s">
        <v>43</v>
      </c>
      <c r="I472" s="14" t="s">
        <v>43</v>
      </c>
      <c r="J472" s="14" t="s">
        <v>43</v>
      </c>
      <c r="K472" s="14" t="s">
        <v>43</v>
      </c>
      <c r="L472" s="14" t="s">
        <v>43</v>
      </c>
      <c r="M472" s="14" t="s">
        <v>43</v>
      </c>
      <c r="N472" s="14" t="s">
        <v>43</v>
      </c>
      <c r="O472" s="149" t="e">
        <f t="shared" si="129"/>
        <v>#VALUE!</v>
      </c>
      <c r="P472" s="149" t="e">
        <f t="shared" si="130"/>
        <v>#VALUE!</v>
      </c>
      <c r="Q472" s="148" t="e">
        <f t="shared" si="131"/>
        <v>#VALUE!</v>
      </c>
      <c r="R472" s="148" t="e">
        <f t="shared" si="132"/>
        <v>#VALUE!</v>
      </c>
    </row>
    <row r="473" spans="1:18" ht="12.75" customHeight="1">
      <c r="A473" s="9" t="s">
        <v>75</v>
      </c>
      <c r="B473" s="7"/>
      <c r="C473" s="7">
        <f t="shared" ref="C473:N473" si="133">SUM(C465:C472)</f>
        <v>1</v>
      </c>
      <c r="D473" s="7">
        <f t="shared" si="133"/>
        <v>0</v>
      </c>
      <c r="E473" s="7">
        <f t="shared" si="133"/>
        <v>0</v>
      </c>
      <c r="F473" s="7">
        <f t="shared" si="133"/>
        <v>0</v>
      </c>
      <c r="G473" s="150">
        <f t="shared" si="133"/>
        <v>7</v>
      </c>
      <c r="H473" s="7">
        <f t="shared" si="133"/>
        <v>28</v>
      </c>
      <c r="I473" s="7">
        <f t="shared" si="133"/>
        <v>3</v>
      </c>
      <c r="J473" s="7">
        <f t="shared" si="133"/>
        <v>2</v>
      </c>
      <c r="K473" s="7">
        <f t="shared" si="133"/>
        <v>1</v>
      </c>
      <c r="L473" s="7">
        <f t="shared" si="133"/>
        <v>0</v>
      </c>
      <c r="M473" s="7">
        <f t="shared" si="133"/>
        <v>1</v>
      </c>
      <c r="N473" s="7">
        <f t="shared" si="133"/>
        <v>8</v>
      </c>
      <c r="O473" s="161">
        <f t="shared" si="129"/>
        <v>1</v>
      </c>
      <c r="P473" s="161">
        <f t="shared" si="130"/>
        <v>0.5714285714285714</v>
      </c>
      <c r="Q473" s="162">
        <f t="shared" si="131"/>
        <v>0.10714285714285714</v>
      </c>
      <c r="R473" s="162">
        <f t="shared" si="132"/>
        <v>8</v>
      </c>
    </row>
    <row r="476" spans="1:18" ht="12.75" customHeight="1">
      <c r="A476" s="164" t="s">
        <v>383</v>
      </c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6"/>
      <c r="M476" s="167"/>
      <c r="N476" s="166"/>
      <c r="O476" s="165"/>
      <c r="P476" s="165"/>
      <c r="Q476" s="165"/>
      <c r="R476" s="165"/>
    </row>
    <row r="477" spans="1:18" ht="12.75" customHeight="1">
      <c r="A477" s="166" t="s">
        <v>0</v>
      </c>
      <c r="B477" s="168" t="s">
        <v>1</v>
      </c>
      <c r="C477" s="168" t="s">
        <v>2</v>
      </c>
      <c r="D477" s="168" t="s">
        <v>3</v>
      </c>
      <c r="E477" s="168" t="s">
        <v>4</v>
      </c>
      <c r="F477" s="168" t="s">
        <v>5</v>
      </c>
      <c r="G477" s="168" t="s">
        <v>6</v>
      </c>
      <c r="H477" s="168" t="s">
        <v>7</v>
      </c>
      <c r="I477" s="169"/>
      <c r="J477" s="168" t="s">
        <v>331</v>
      </c>
      <c r="K477" s="165"/>
      <c r="L477" s="166" t="s">
        <v>297</v>
      </c>
      <c r="M477" s="166"/>
      <c r="N477" s="165"/>
      <c r="O477" s="166"/>
      <c r="P477" s="165"/>
      <c r="Q477" s="165"/>
      <c r="R477" s="165"/>
    </row>
    <row r="478" spans="1:18" ht="12.75" customHeight="1">
      <c r="A478" s="167" t="s">
        <v>10</v>
      </c>
      <c r="B478" s="169">
        <v>0</v>
      </c>
      <c r="C478" s="169">
        <v>0</v>
      </c>
      <c r="D478" s="169">
        <v>0</v>
      </c>
      <c r="E478" s="169">
        <v>2</v>
      </c>
      <c r="F478" s="170">
        <v>0</v>
      </c>
      <c r="G478" s="170">
        <v>0</v>
      </c>
      <c r="H478" s="170">
        <v>0</v>
      </c>
      <c r="I478" s="169"/>
      <c r="J478" s="171">
        <f>SUM(B478:H478)</f>
        <v>2</v>
      </c>
      <c r="K478" s="165"/>
      <c r="L478" s="167" t="s">
        <v>381</v>
      </c>
      <c r="M478" s="166"/>
      <c r="N478" s="165"/>
      <c r="O478" s="166"/>
      <c r="P478" s="165"/>
      <c r="Q478" s="165"/>
      <c r="R478" s="165"/>
    </row>
    <row r="479" spans="1:18" ht="12.75" customHeight="1" thickBot="1">
      <c r="A479" s="167" t="s">
        <v>23</v>
      </c>
      <c r="B479" s="169">
        <v>0</v>
      </c>
      <c r="C479" s="169">
        <v>0</v>
      </c>
      <c r="D479" s="169">
        <v>0</v>
      </c>
      <c r="E479" s="169">
        <v>6</v>
      </c>
      <c r="F479" s="170">
        <v>0</v>
      </c>
      <c r="G479" s="170">
        <v>8</v>
      </c>
      <c r="H479" s="170" t="s">
        <v>43</v>
      </c>
      <c r="I479" s="169"/>
      <c r="J479" s="171">
        <f>SUM(B479:H479)</f>
        <v>14</v>
      </c>
      <c r="K479" s="165"/>
      <c r="L479" s="167" t="s">
        <v>382</v>
      </c>
      <c r="M479" s="165"/>
      <c r="N479" s="165"/>
      <c r="O479" s="165"/>
      <c r="P479" s="165"/>
      <c r="Q479" s="165"/>
      <c r="R479" s="165"/>
    </row>
    <row r="480" spans="1:18" ht="12.75" customHeight="1">
      <c r="A480" s="172" t="s">
        <v>120</v>
      </c>
      <c r="B480" s="168" t="s">
        <v>44</v>
      </c>
      <c r="C480" s="168" t="s">
        <v>45</v>
      </c>
      <c r="D480" s="168" t="s">
        <v>46</v>
      </c>
      <c r="E480" s="168" t="s">
        <v>47</v>
      </c>
      <c r="F480" s="168" t="s">
        <v>48</v>
      </c>
      <c r="G480" s="168" t="s">
        <v>49</v>
      </c>
      <c r="H480" s="168" t="s">
        <v>50</v>
      </c>
      <c r="I480" s="168" t="s">
        <v>51</v>
      </c>
      <c r="J480" s="168" t="s">
        <v>52</v>
      </c>
      <c r="K480" s="168" t="s">
        <v>53</v>
      </c>
      <c r="L480" s="168" t="s">
        <v>54</v>
      </c>
      <c r="M480" s="168" t="s">
        <v>55</v>
      </c>
      <c r="N480" s="168" t="s">
        <v>56</v>
      </c>
      <c r="O480" s="168" t="s">
        <v>57</v>
      </c>
      <c r="P480" s="168" t="s">
        <v>58</v>
      </c>
      <c r="Q480" s="168" t="s">
        <v>59</v>
      </c>
      <c r="R480" s="168" t="s">
        <v>60</v>
      </c>
    </row>
    <row r="481" spans="1:18" ht="12.75" customHeight="1">
      <c r="A481" s="165" t="s">
        <v>61</v>
      </c>
      <c r="B481" s="173">
        <v>1</v>
      </c>
      <c r="C481" s="173">
        <v>3</v>
      </c>
      <c r="D481" s="173">
        <v>3</v>
      </c>
      <c r="E481" s="173">
        <v>0</v>
      </c>
      <c r="F481" s="173">
        <v>2</v>
      </c>
      <c r="G481" s="174">
        <v>1</v>
      </c>
      <c r="H481" s="174">
        <v>0</v>
      </c>
      <c r="I481" s="174">
        <v>0</v>
      </c>
      <c r="J481" s="174">
        <v>0</v>
      </c>
      <c r="K481" s="174">
        <v>0</v>
      </c>
      <c r="L481" s="174">
        <v>1</v>
      </c>
      <c r="M481" s="174">
        <v>0</v>
      </c>
      <c r="N481" s="174">
        <v>3</v>
      </c>
      <c r="O481" s="175">
        <f>SUM(F481/D481)</f>
        <v>0.66666666666666663</v>
      </c>
      <c r="P481" s="175">
        <f>SUM(F481,K481)/C481</f>
        <v>0.66666666666666663</v>
      </c>
      <c r="Q481" s="175">
        <f>SUM(N481/D481)</f>
        <v>1</v>
      </c>
      <c r="R481" s="175">
        <f t="shared" ref="R481:R495" si="134">SUM(P481:Q481)</f>
        <v>1.6666666666666665</v>
      </c>
    </row>
    <row r="482" spans="1:18" ht="12.75" customHeight="1">
      <c r="A482" s="167" t="s">
        <v>62</v>
      </c>
      <c r="B482" s="173">
        <v>1</v>
      </c>
      <c r="C482" s="173">
        <v>3</v>
      </c>
      <c r="D482" s="173">
        <v>1</v>
      </c>
      <c r="E482" s="173">
        <v>0</v>
      </c>
      <c r="F482" s="173">
        <v>0</v>
      </c>
      <c r="G482" s="174">
        <v>0</v>
      </c>
      <c r="H482" s="174">
        <v>0</v>
      </c>
      <c r="I482" s="174">
        <v>0</v>
      </c>
      <c r="J482" s="174">
        <v>0</v>
      </c>
      <c r="K482" s="174">
        <v>2</v>
      </c>
      <c r="L482" s="174">
        <v>0</v>
      </c>
      <c r="M482" s="174">
        <v>0</v>
      </c>
      <c r="N482" s="174">
        <v>0</v>
      </c>
      <c r="O482" s="175">
        <f t="shared" ref="O482:O495" si="135">SUM(F482/D482)</f>
        <v>0</v>
      </c>
      <c r="P482" s="175">
        <f t="shared" ref="P482:P495" si="136">SUM(F482,K482)/C482</f>
        <v>0.66666666666666663</v>
      </c>
      <c r="Q482" s="175">
        <f t="shared" ref="Q482:Q495" si="137">SUM(N482/D482)</f>
        <v>0</v>
      </c>
      <c r="R482" s="175">
        <f t="shared" si="134"/>
        <v>0.66666666666666663</v>
      </c>
    </row>
    <row r="483" spans="1:18" ht="12.75" customHeight="1">
      <c r="A483" s="165" t="s">
        <v>63</v>
      </c>
      <c r="B483" s="173">
        <v>1</v>
      </c>
      <c r="C483" s="173">
        <v>2</v>
      </c>
      <c r="D483" s="173">
        <v>2</v>
      </c>
      <c r="E483" s="173">
        <v>0</v>
      </c>
      <c r="F483" s="173">
        <v>0</v>
      </c>
      <c r="G483" s="174">
        <v>0</v>
      </c>
      <c r="H483" s="174">
        <v>0</v>
      </c>
      <c r="I483" s="174">
        <v>0</v>
      </c>
      <c r="J483" s="174">
        <v>0</v>
      </c>
      <c r="K483" s="174">
        <v>0</v>
      </c>
      <c r="L483" s="174">
        <v>0</v>
      </c>
      <c r="M483" s="174">
        <v>0</v>
      </c>
      <c r="N483" s="174">
        <v>0</v>
      </c>
      <c r="O483" s="175">
        <f t="shared" si="135"/>
        <v>0</v>
      </c>
      <c r="P483" s="175">
        <f t="shared" si="136"/>
        <v>0</v>
      </c>
      <c r="Q483" s="175">
        <f t="shared" si="137"/>
        <v>0</v>
      </c>
      <c r="R483" s="175">
        <f t="shared" si="134"/>
        <v>0</v>
      </c>
    </row>
    <row r="484" spans="1:18" ht="12.75" customHeight="1">
      <c r="A484" s="165" t="s">
        <v>64</v>
      </c>
      <c r="B484" s="173">
        <v>1</v>
      </c>
      <c r="C484" s="173">
        <v>3</v>
      </c>
      <c r="D484" s="173">
        <v>3</v>
      </c>
      <c r="E484" s="173">
        <v>0</v>
      </c>
      <c r="F484" s="173">
        <v>1</v>
      </c>
      <c r="G484" s="174">
        <v>0</v>
      </c>
      <c r="H484" s="174">
        <v>0</v>
      </c>
      <c r="I484" s="174">
        <v>0</v>
      </c>
      <c r="J484" s="174">
        <v>1</v>
      </c>
      <c r="K484" s="174">
        <v>0</v>
      </c>
      <c r="L484" s="174">
        <v>0</v>
      </c>
      <c r="M484" s="174">
        <v>0</v>
      </c>
      <c r="N484" s="174">
        <v>1</v>
      </c>
      <c r="O484" s="175">
        <f t="shared" si="135"/>
        <v>0.33333333333333331</v>
      </c>
      <c r="P484" s="175">
        <f t="shared" si="136"/>
        <v>0.33333333333333331</v>
      </c>
      <c r="Q484" s="175">
        <f t="shared" si="137"/>
        <v>0.33333333333333331</v>
      </c>
      <c r="R484" s="175">
        <f t="shared" si="134"/>
        <v>0.66666666666666663</v>
      </c>
    </row>
    <row r="485" spans="1:18" ht="12.75" customHeight="1">
      <c r="A485" s="165" t="s">
        <v>66</v>
      </c>
      <c r="B485" s="173">
        <v>1</v>
      </c>
      <c r="C485" s="173">
        <v>2</v>
      </c>
      <c r="D485" s="173">
        <v>2</v>
      </c>
      <c r="E485" s="173">
        <v>0</v>
      </c>
      <c r="F485" s="173">
        <v>0</v>
      </c>
      <c r="G485" s="174">
        <v>0</v>
      </c>
      <c r="H485" s="174">
        <v>0</v>
      </c>
      <c r="I485" s="174">
        <v>0</v>
      </c>
      <c r="J485" s="174">
        <v>0</v>
      </c>
      <c r="K485" s="174">
        <v>0</v>
      </c>
      <c r="L485" s="174">
        <v>1</v>
      </c>
      <c r="M485" s="174">
        <v>0</v>
      </c>
      <c r="N485" s="174">
        <v>0</v>
      </c>
      <c r="O485" s="175">
        <f>SUM(F485/D485)</f>
        <v>0</v>
      </c>
      <c r="P485" s="175">
        <f t="shared" si="136"/>
        <v>0</v>
      </c>
      <c r="Q485" s="175">
        <f t="shared" si="137"/>
        <v>0</v>
      </c>
      <c r="R485" s="175">
        <f t="shared" si="134"/>
        <v>0</v>
      </c>
    </row>
    <row r="486" spans="1:18" ht="12.75" customHeight="1">
      <c r="A486" s="165" t="s">
        <v>67</v>
      </c>
      <c r="B486" s="173">
        <v>1</v>
      </c>
      <c r="C486" s="173">
        <v>3</v>
      </c>
      <c r="D486" s="173">
        <v>3</v>
      </c>
      <c r="E486" s="173">
        <v>0</v>
      </c>
      <c r="F486" s="173">
        <v>1</v>
      </c>
      <c r="G486" s="174">
        <v>0</v>
      </c>
      <c r="H486" s="174">
        <v>0</v>
      </c>
      <c r="I486" s="174">
        <v>0</v>
      </c>
      <c r="J486" s="174">
        <v>1</v>
      </c>
      <c r="K486" s="174">
        <v>0</v>
      </c>
      <c r="L486" s="174">
        <v>2</v>
      </c>
      <c r="M486" s="174">
        <v>0</v>
      </c>
      <c r="N486" s="174">
        <v>1</v>
      </c>
      <c r="O486" s="175">
        <f t="shared" si="135"/>
        <v>0.33333333333333331</v>
      </c>
      <c r="P486" s="175">
        <f t="shared" si="136"/>
        <v>0.33333333333333331</v>
      </c>
      <c r="Q486" s="175">
        <f t="shared" si="137"/>
        <v>0.33333333333333331</v>
      </c>
      <c r="R486" s="175">
        <f t="shared" si="134"/>
        <v>0.66666666666666663</v>
      </c>
    </row>
    <row r="487" spans="1:18" ht="12.75" customHeight="1">
      <c r="A487" s="165" t="s">
        <v>68</v>
      </c>
      <c r="B487" s="173">
        <v>1</v>
      </c>
      <c r="C487" s="173">
        <v>3</v>
      </c>
      <c r="D487" s="173">
        <v>3</v>
      </c>
      <c r="E487" s="173">
        <v>1</v>
      </c>
      <c r="F487" s="173">
        <v>1</v>
      </c>
      <c r="G487" s="174">
        <v>0</v>
      </c>
      <c r="H487" s="174">
        <v>0</v>
      </c>
      <c r="I487" s="174">
        <v>0</v>
      </c>
      <c r="J487" s="174">
        <v>0</v>
      </c>
      <c r="K487" s="174">
        <v>0</v>
      </c>
      <c r="L487" s="174">
        <v>0</v>
      </c>
      <c r="M487" s="174">
        <v>0</v>
      </c>
      <c r="N487" s="174">
        <v>1</v>
      </c>
      <c r="O487" s="175">
        <f t="shared" si="135"/>
        <v>0.33333333333333331</v>
      </c>
      <c r="P487" s="175">
        <f t="shared" si="136"/>
        <v>0.33333333333333331</v>
      </c>
      <c r="Q487" s="175">
        <f t="shared" si="137"/>
        <v>0.33333333333333331</v>
      </c>
      <c r="R487" s="175">
        <f t="shared" si="134"/>
        <v>0.66666666666666663</v>
      </c>
    </row>
    <row r="488" spans="1:18" ht="12.75" customHeight="1">
      <c r="A488" s="165" t="s">
        <v>69</v>
      </c>
      <c r="B488" s="173" t="s">
        <v>43</v>
      </c>
      <c r="C488" s="173" t="s">
        <v>43</v>
      </c>
      <c r="D488" s="173" t="s">
        <v>43</v>
      </c>
      <c r="E488" s="173" t="s">
        <v>43</v>
      </c>
      <c r="F488" s="173" t="s">
        <v>43</v>
      </c>
      <c r="G488" s="174" t="s">
        <v>43</v>
      </c>
      <c r="H488" s="174" t="s">
        <v>43</v>
      </c>
      <c r="I488" s="174" t="s">
        <v>43</v>
      </c>
      <c r="J488" s="174" t="s">
        <v>43</v>
      </c>
      <c r="K488" s="174" t="s">
        <v>43</v>
      </c>
      <c r="L488" s="174" t="s">
        <v>43</v>
      </c>
      <c r="M488" s="174" t="s">
        <v>43</v>
      </c>
      <c r="N488" s="174" t="s">
        <v>43</v>
      </c>
      <c r="O488" s="175" t="e">
        <f>SUM(F488/D488)</f>
        <v>#VALUE!</v>
      </c>
      <c r="P488" s="175" t="e">
        <f>SUM(F488,K488)/C488</f>
        <v>#VALUE!</v>
      </c>
      <c r="Q488" s="175" t="e">
        <f>SUM(N488/D488)</f>
        <v>#VALUE!</v>
      </c>
      <c r="R488" s="175" t="e">
        <f t="shared" si="134"/>
        <v>#VALUE!</v>
      </c>
    </row>
    <row r="489" spans="1:18" ht="12.75" customHeight="1">
      <c r="A489" s="165" t="s">
        <v>70</v>
      </c>
      <c r="B489" s="173" t="s">
        <v>43</v>
      </c>
      <c r="C489" s="173" t="s">
        <v>43</v>
      </c>
      <c r="D489" s="173" t="s">
        <v>43</v>
      </c>
      <c r="E489" s="173" t="s">
        <v>43</v>
      </c>
      <c r="F489" s="173" t="s">
        <v>43</v>
      </c>
      <c r="G489" s="174" t="s">
        <v>43</v>
      </c>
      <c r="H489" s="174" t="s">
        <v>43</v>
      </c>
      <c r="I489" s="174" t="s">
        <v>43</v>
      </c>
      <c r="J489" s="174" t="s">
        <v>43</v>
      </c>
      <c r="K489" s="174" t="s">
        <v>43</v>
      </c>
      <c r="L489" s="174" t="s">
        <v>43</v>
      </c>
      <c r="M489" s="174" t="s">
        <v>43</v>
      </c>
      <c r="N489" s="174" t="s">
        <v>43</v>
      </c>
      <c r="O489" s="175" t="e">
        <f t="shared" si="135"/>
        <v>#VALUE!</v>
      </c>
      <c r="P489" s="175" t="e">
        <f t="shared" si="136"/>
        <v>#VALUE!</v>
      </c>
      <c r="Q489" s="175" t="e">
        <f t="shared" si="137"/>
        <v>#VALUE!</v>
      </c>
      <c r="R489" s="175" t="e">
        <f t="shared" si="134"/>
        <v>#VALUE!</v>
      </c>
    </row>
    <row r="490" spans="1:18" ht="12.75" customHeight="1">
      <c r="A490" s="165" t="s">
        <v>301</v>
      </c>
      <c r="B490" s="173">
        <v>1</v>
      </c>
      <c r="C490" s="173">
        <v>2</v>
      </c>
      <c r="D490" s="173">
        <v>2</v>
      </c>
      <c r="E490" s="173">
        <v>0</v>
      </c>
      <c r="F490" s="173">
        <v>2</v>
      </c>
      <c r="G490" s="174">
        <v>0</v>
      </c>
      <c r="H490" s="174">
        <v>0</v>
      </c>
      <c r="I490" s="174">
        <v>0</v>
      </c>
      <c r="J490" s="174">
        <v>0</v>
      </c>
      <c r="K490" s="174">
        <v>0</v>
      </c>
      <c r="L490" s="174">
        <v>0</v>
      </c>
      <c r="M490" s="174">
        <v>1</v>
      </c>
      <c r="N490" s="174">
        <v>2</v>
      </c>
      <c r="O490" s="175">
        <f t="shared" si="135"/>
        <v>1</v>
      </c>
      <c r="P490" s="175">
        <f t="shared" si="136"/>
        <v>1</v>
      </c>
      <c r="Q490" s="175">
        <f t="shared" si="137"/>
        <v>1</v>
      </c>
      <c r="R490" s="175">
        <f t="shared" si="134"/>
        <v>2</v>
      </c>
    </row>
    <row r="491" spans="1:18" ht="12.75" customHeight="1">
      <c r="A491" s="165" t="s">
        <v>71</v>
      </c>
      <c r="B491" s="173">
        <v>1</v>
      </c>
      <c r="C491" s="173">
        <v>3</v>
      </c>
      <c r="D491" s="173">
        <v>3</v>
      </c>
      <c r="E491" s="173">
        <v>0</v>
      </c>
      <c r="F491" s="173">
        <v>0</v>
      </c>
      <c r="G491" s="174">
        <v>0</v>
      </c>
      <c r="H491" s="174">
        <v>0</v>
      </c>
      <c r="I491" s="174">
        <v>0</v>
      </c>
      <c r="J491" s="174">
        <v>0</v>
      </c>
      <c r="K491" s="174">
        <v>0</v>
      </c>
      <c r="L491" s="174">
        <v>0</v>
      </c>
      <c r="M491" s="174">
        <v>0</v>
      </c>
      <c r="N491" s="174">
        <v>0</v>
      </c>
      <c r="O491" s="175">
        <f t="shared" si="135"/>
        <v>0</v>
      </c>
      <c r="P491" s="175">
        <f t="shared" si="136"/>
        <v>0</v>
      </c>
      <c r="Q491" s="175">
        <f t="shared" si="137"/>
        <v>0</v>
      </c>
      <c r="R491" s="175">
        <f t="shared" si="134"/>
        <v>0</v>
      </c>
    </row>
    <row r="492" spans="1:18" ht="12.75" customHeight="1">
      <c r="A492" s="165" t="s">
        <v>72</v>
      </c>
      <c r="B492" s="173">
        <v>1</v>
      </c>
      <c r="C492" s="173">
        <v>2</v>
      </c>
      <c r="D492" s="173">
        <v>0</v>
      </c>
      <c r="E492" s="173">
        <v>0</v>
      </c>
      <c r="F492" s="173">
        <v>0</v>
      </c>
      <c r="G492" s="174">
        <v>0</v>
      </c>
      <c r="H492" s="174">
        <v>0</v>
      </c>
      <c r="I492" s="174">
        <v>0</v>
      </c>
      <c r="J492" s="174">
        <v>0</v>
      </c>
      <c r="K492" s="174">
        <v>2</v>
      </c>
      <c r="L492" s="174">
        <v>0</v>
      </c>
      <c r="M492" s="174">
        <v>0</v>
      </c>
      <c r="N492" s="174">
        <v>0</v>
      </c>
      <c r="O492" s="175" t="e">
        <f t="shared" si="135"/>
        <v>#DIV/0!</v>
      </c>
      <c r="P492" s="175">
        <f t="shared" si="136"/>
        <v>1</v>
      </c>
      <c r="Q492" s="175" t="e">
        <f t="shared" si="137"/>
        <v>#DIV/0!</v>
      </c>
      <c r="R492" s="175" t="e">
        <f t="shared" si="134"/>
        <v>#DIV/0!</v>
      </c>
    </row>
    <row r="493" spans="1:18" ht="12.75" customHeight="1">
      <c r="A493" s="165" t="s">
        <v>73</v>
      </c>
      <c r="B493" s="173">
        <v>1</v>
      </c>
      <c r="C493" s="173">
        <v>3</v>
      </c>
      <c r="D493" s="173">
        <v>3</v>
      </c>
      <c r="E493" s="173">
        <v>1</v>
      </c>
      <c r="F493" s="173">
        <v>1</v>
      </c>
      <c r="G493" s="174">
        <v>0</v>
      </c>
      <c r="H493" s="174">
        <v>0</v>
      </c>
      <c r="I493" s="174">
        <v>0</v>
      </c>
      <c r="J493" s="174">
        <v>0</v>
      </c>
      <c r="K493" s="174">
        <v>0</v>
      </c>
      <c r="L493" s="174">
        <v>0</v>
      </c>
      <c r="M493" s="174">
        <v>0</v>
      </c>
      <c r="N493" s="174">
        <v>1</v>
      </c>
      <c r="O493" s="175">
        <f t="shared" si="135"/>
        <v>0.33333333333333331</v>
      </c>
      <c r="P493" s="175">
        <f t="shared" si="136"/>
        <v>0.33333333333333331</v>
      </c>
      <c r="Q493" s="175">
        <f t="shared" si="137"/>
        <v>0.33333333333333331</v>
      </c>
      <c r="R493" s="175">
        <f t="shared" si="134"/>
        <v>0.66666666666666663</v>
      </c>
    </row>
    <row r="494" spans="1:18" ht="12.75" customHeight="1">
      <c r="A494" s="165" t="s">
        <v>74</v>
      </c>
      <c r="B494" s="173">
        <v>1</v>
      </c>
      <c r="C494" s="173">
        <v>2</v>
      </c>
      <c r="D494" s="173">
        <v>2</v>
      </c>
      <c r="E494" s="173">
        <v>0</v>
      </c>
      <c r="F494" s="173">
        <v>0</v>
      </c>
      <c r="G494" s="174">
        <v>0</v>
      </c>
      <c r="H494" s="174">
        <v>0</v>
      </c>
      <c r="I494" s="174">
        <v>0</v>
      </c>
      <c r="J494" s="174">
        <v>0</v>
      </c>
      <c r="K494" s="174">
        <v>0</v>
      </c>
      <c r="L494" s="174">
        <v>0</v>
      </c>
      <c r="M494" s="174">
        <v>0</v>
      </c>
      <c r="N494" s="174">
        <v>0</v>
      </c>
      <c r="O494" s="175">
        <f t="shared" si="135"/>
        <v>0</v>
      </c>
      <c r="P494" s="175">
        <f t="shared" si="136"/>
        <v>0</v>
      </c>
      <c r="Q494" s="175">
        <f t="shared" si="137"/>
        <v>0</v>
      </c>
      <c r="R494" s="175">
        <f t="shared" si="134"/>
        <v>0</v>
      </c>
    </row>
    <row r="495" spans="1:18" ht="12.75" customHeight="1">
      <c r="A495" s="166" t="s">
        <v>75</v>
      </c>
      <c r="B495" s="166"/>
      <c r="C495" s="168">
        <f t="shared" ref="C495:N495" si="138">SUM(C481:C494)</f>
        <v>31</v>
      </c>
      <c r="D495" s="168">
        <f t="shared" si="138"/>
        <v>27</v>
      </c>
      <c r="E495" s="168">
        <f t="shared" si="138"/>
        <v>2</v>
      </c>
      <c r="F495" s="168">
        <f t="shared" si="138"/>
        <v>8</v>
      </c>
      <c r="G495" s="168">
        <f t="shared" si="138"/>
        <v>1</v>
      </c>
      <c r="H495" s="168">
        <f t="shared" si="138"/>
        <v>0</v>
      </c>
      <c r="I495" s="168">
        <f t="shared" si="138"/>
        <v>0</v>
      </c>
      <c r="J495" s="168">
        <f t="shared" si="138"/>
        <v>2</v>
      </c>
      <c r="K495" s="168">
        <f t="shared" si="138"/>
        <v>4</v>
      </c>
      <c r="L495" s="168">
        <f t="shared" si="138"/>
        <v>4</v>
      </c>
      <c r="M495" s="168">
        <f t="shared" si="138"/>
        <v>1</v>
      </c>
      <c r="N495" s="168">
        <f t="shared" si="138"/>
        <v>9</v>
      </c>
      <c r="O495" s="176">
        <f t="shared" si="135"/>
        <v>0.29629629629629628</v>
      </c>
      <c r="P495" s="176">
        <f t="shared" si="136"/>
        <v>0.38709677419354838</v>
      </c>
      <c r="Q495" s="176">
        <f t="shared" si="137"/>
        <v>0.33333333333333331</v>
      </c>
      <c r="R495" s="176">
        <f t="shared" si="134"/>
        <v>0.72043010752688175</v>
      </c>
    </row>
    <row r="496" spans="1:18" ht="12.75" customHeight="1" thickBot="1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9"/>
      <c r="P496" s="169"/>
      <c r="Q496" s="169"/>
      <c r="R496" s="169"/>
    </row>
    <row r="497" spans="1:18" ht="12.75" customHeight="1">
      <c r="A497" s="172" t="s">
        <v>121</v>
      </c>
      <c r="B497" s="168" t="s">
        <v>44</v>
      </c>
      <c r="C497" s="168" t="s">
        <v>76</v>
      </c>
      <c r="D497" s="168" t="s">
        <v>77</v>
      </c>
      <c r="E497" s="168" t="s">
        <v>78</v>
      </c>
      <c r="F497" s="168" t="s">
        <v>79</v>
      </c>
      <c r="G497" s="168" t="s">
        <v>80</v>
      </c>
      <c r="H497" s="168" t="s">
        <v>81</v>
      </c>
      <c r="I497" s="168" t="s">
        <v>48</v>
      </c>
      <c r="J497" s="168" t="s">
        <v>47</v>
      </c>
      <c r="K497" s="168" t="s">
        <v>82</v>
      </c>
      <c r="L497" s="168" t="s">
        <v>83</v>
      </c>
      <c r="M497" s="168" t="s">
        <v>53</v>
      </c>
      <c r="N497" s="168" t="s">
        <v>54</v>
      </c>
      <c r="O497" s="168" t="s">
        <v>84</v>
      </c>
      <c r="P497" s="168" t="s">
        <v>85</v>
      </c>
      <c r="Q497" s="168" t="s">
        <v>86</v>
      </c>
      <c r="R497" s="168" t="s">
        <v>87</v>
      </c>
    </row>
    <row r="498" spans="1:18" ht="12.75" customHeight="1">
      <c r="A498" s="165" t="s">
        <v>61</v>
      </c>
      <c r="B498" s="174" t="s">
        <v>43</v>
      </c>
      <c r="C498" s="174" t="s">
        <v>43</v>
      </c>
      <c r="D498" s="174" t="s">
        <v>43</v>
      </c>
      <c r="E498" s="174" t="s">
        <v>43</v>
      </c>
      <c r="F498" s="174" t="s">
        <v>43</v>
      </c>
      <c r="G498" s="177" t="s">
        <v>43</v>
      </c>
      <c r="H498" s="174" t="s">
        <v>43</v>
      </c>
      <c r="I498" s="174" t="s">
        <v>43</v>
      </c>
      <c r="J498" s="174" t="s">
        <v>43</v>
      </c>
      <c r="K498" s="174" t="s">
        <v>43</v>
      </c>
      <c r="L498" s="174" t="s">
        <v>43</v>
      </c>
      <c r="M498" s="174" t="s">
        <v>43</v>
      </c>
      <c r="N498" s="174" t="s">
        <v>43</v>
      </c>
      <c r="O498" s="178" t="e">
        <f t="shared" ref="O498:O507" si="139">SUM(K498/G498)*7</f>
        <v>#VALUE!</v>
      </c>
      <c r="P498" s="178" t="e">
        <f t="shared" ref="P498:P507" si="140">SUM(I498,M498)/G498</f>
        <v>#VALUE!</v>
      </c>
      <c r="Q498" s="175" t="e">
        <f t="shared" ref="Q498:Q507" si="141">SUM(I498/H498)</f>
        <v>#VALUE!</v>
      </c>
      <c r="R498" s="175" t="e">
        <f t="shared" ref="R498:R507" si="142">SUM(N498/M498)</f>
        <v>#VALUE!</v>
      </c>
    </row>
    <row r="499" spans="1:18" ht="12.75" customHeight="1">
      <c r="A499" s="165" t="s">
        <v>63</v>
      </c>
      <c r="B499" s="174" t="s">
        <v>43</v>
      </c>
      <c r="C499" s="174" t="s">
        <v>43</v>
      </c>
      <c r="D499" s="174" t="s">
        <v>43</v>
      </c>
      <c r="E499" s="174" t="s">
        <v>43</v>
      </c>
      <c r="F499" s="174" t="s">
        <v>43</v>
      </c>
      <c r="G499" s="177" t="s">
        <v>43</v>
      </c>
      <c r="H499" s="174" t="s">
        <v>43</v>
      </c>
      <c r="I499" s="174" t="s">
        <v>43</v>
      </c>
      <c r="J499" s="174" t="s">
        <v>43</v>
      </c>
      <c r="K499" s="174" t="s">
        <v>43</v>
      </c>
      <c r="L499" s="174" t="s">
        <v>43</v>
      </c>
      <c r="M499" s="174" t="s">
        <v>43</v>
      </c>
      <c r="N499" s="174" t="s">
        <v>43</v>
      </c>
      <c r="O499" s="178" t="e">
        <f t="shared" si="139"/>
        <v>#VALUE!</v>
      </c>
      <c r="P499" s="178" t="e">
        <f t="shared" si="140"/>
        <v>#VALUE!</v>
      </c>
      <c r="Q499" s="175" t="e">
        <f t="shared" si="141"/>
        <v>#VALUE!</v>
      </c>
      <c r="R499" s="175" t="e">
        <f t="shared" si="142"/>
        <v>#VALUE!</v>
      </c>
    </row>
    <row r="500" spans="1:18" ht="12.75" customHeight="1">
      <c r="A500" s="167" t="s">
        <v>64</v>
      </c>
      <c r="B500" s="174">
        <v>1</v>
      </c>
      <c r="C500" s="174">
        <v>0</v>
      </c>
      <c r="D500" s="174">
        <v>0</v>
      </c>
      <c r="E500" s="174">
        <v>0</v>
      </c>
      <c r="F500" s="174">
        <v>0</v>
      </c>
      <c r="G500" s="177">
        <v>1.7</v>
      </c>
      <c r="H500" s="174">
        <v>14</v>
      </c>
      <c r="I500" s="174">
        <v>5</v>
      </c>
      <c r="J500" s="174">
        <v>8</v>
      </c>
      <c r="K500" s="174">
        <v>6</v>
      </c>
      <c r="L500" s="174">
        <v>0</v>
      </c>
      <c r="M500" s="174">
        <v>2</v>
      </c>
      <c r="N500" s="174">
        <v>1</v>
      </c>
      <c r="O500" s="178">
        <f t="shared" si="139"/>
        <v>24.705882352941174</v>
      </c>
      <c r="P500" s="178">
        <f t="shared" si="140"/>
        <v>4.1176470588235299</v>
      </c>
      <c r="Q500" s="175">
        <f t="shared" si="141"/>
        <v>0.35714285714285715</v>
      </c>
      <c r="R500" s="175">
        <f t="shared" si="142"/>
        <v>0.5</v>
      </c>
    </row>
    <row r="501" spans="1:18" ht="12.75" customHeight="1">
      <c r="A501" s="165" t="s">
        <v>67</v>
      </c>
      <c r="B501" s="174" t="s">
        <v>43</v>
      </c>
      <c r="C501" s="174" t="s">
        <v>43</v>
      </c>
      <c r="D501" s="174" t="s">
        <v>43</v>
      </c>
      <c r="E501" s="174" t="s">
        <v>43</v>
      </c>
      <c r="F501" s="174" t="s">
        <v>43</v>
      </c>
      <c r="G501" s="177" t="s">
        <v>43</v>
      </c>
      <c r="H501" s="174" t="s">
        <v>43</v>
      </c>
      <c r="I501" s="174" t="s">
        <v>43</v>
      </c>
      <c r="J501" s="174" t="s">
        <v>43</v>
      </c>
      <c r="K501" s="174" t="s">
        <v>43</v>
      </c>
      <c r="L501" s="174" t="s">
        <v>43</v>
      </c>
      <c r="M501" s="174" t="s">
        <v>43</v>
      </c>
      <c r="N501" s="174" t="s">
        <v>43</v>
      </c>
      <c r="O501" s="178" t="e">
        <f t="shared" si="139"/>
        <v>#VALUE!</v>
      </c>
      <c r="P501" s="178" t="e">
        <f t="shared" si="140"/>
        <v>#VALUE!</v>
      </c>
      <c r="Q501" s="175" t="e">
        <f t="shared" si="141"/>
        <v>#VALUE!</v>
      </c>
      <c r="R501" s="175" t="e">
        <f t="shared" si="142"/>
        <v>#VALUE!</v>
      </c>
    </row>
    <row r="502" spans="1:18" ht="12.75" customHeight="1">
      <c r="A502" s="167" t="s">
        <v>68</v>
      </c>
      <c r="B502" s="174" t="s">
        <v>43</v>
      </c>
      <c r="C502" s="174" t="s">
        <v>43</v>
      </c>
      <c r="D502" s="174" t="s">
        <v>43</v>
      </c>
      <c r="E502" s="174" t="s">
        <v>43</v>
      </c>
      <c r="F502" s="174" t="s">
        <v>43</v>
      </c>
      <c r="G502" s="177" t="s">
        <v>43</v>
      </c>
      <c r="H502" s="174" t="s">
        <v>43</v>
      </c>
      <c r="I502" s="174" t="s">
        <v>43</v>
      </c>
      <c r="J502" s="174" t="s">
        <v>43</v>
      </c>
      <c r="K502" s="174" t="s">
        <v>43</v>
      </c>
      <c r="L502" s="174" t="s">
        <v>43</v>
      </c>
      <c r="M502" s="174" t="s">
        <v>43</v>
      </c>
      <c r="N502" s="174" t="s">
        <v>43</v>
      </c>
      <c r="O502" s="178" t="e">
        <f t="shared" si="139"/>
        <v>#VALUE!</v>
      </c>
      <c r="P502" s="178" t="e">
        <f t="shared" si="140"/>
        <v>#VALUE!</v>
      </c>
      <c r="Q502" s="175" t="e">
        <f t="shared" si="141"/>
        <v>#VALUE!</v>
      </c>
      <c r="R502" s="175" t="e">
        <f t="shared" si="142"/>
        <v>#VALUE!</v>
      </c>
    </row>
    <row r="503" spans="1:18" ht="12.75" customHeight="1">
      <c r="A503" s="167" t="s">
        <v>74</v>
      </c>
      <c r="B503" s="174" t="s">
        <v>43</v>
      </c>
      <c r="C503" s="174" t="s">
        <v>43</v>
      </c>
      <c r="D503" s="174" t="s">
        <v>43</v>
      </c>
      <c r="E503" s="174" t="s">
        <v>43</v>
      </c>
      <c r="F503" s="174" t="s">
        <v>43</v>
      </c>
      <c r="G503" s="177" t="s">
        <v>43</v>
      </c>
      <c r="H503" s="174" t="s">
        <v>43</v>
      </c>
      <c r="I503" s="174" t="s">
        <v>43</v>
      </c>
      <c r="J503" s="174" t="s">
        <v>43</v>
      </c>
      <c r="K503" s="174" t="s">
        <v>43</v>
      </c>
      <c r="L503" s="174" t="s">
        <v>43</v>
      </c>
      <c r="M503" s="174" t="s">
        <v>43</v>
      </c>
      <c r="N503" s="174" t="s">
        <v>43</v>
      </c>
      <c r="O503" s="178" t="e">
        <f t="shared" si="139"/>
        <v>#VALUE!</v>
      </c>
      <c r="P503" s="178" t="e">
        <f t="shared" si="140"/>
        <v>#VALUE!</v>
      </c>
      <c r="Q503" s="175" t="e">
        <f t="shared" si="141"/>
        <v>#VALUE!</v>
      </c>
      <c r="R503" s="175" t="e">
        <f t="shared" si="142"/>
        <v>#VALUE!</v>
      </c>
    </row>
    <row r="504" spans="1:18" ht="12.75" customHeight="1">
      <c r="A504" s="167" t="s">
        <v>71</v>
      </c>
      <c r="B504" s="174">
        <v>1</v>
      </c>
      <c r="C504" s="174">
        <v>0</v>
      </c>
      <c r="D504" s="174">
        <v>0</v>
      </c>
      <c r="E504" s="174">
        <v>0</v>
      </c>
      <c r="F504" s="174">
        <v>0</v>
      </c>
      <c r="G504" s="177">
        <v>0.6</v>
      </c>
      <c r="H504" s="174">
        <v>5</v>
      </c>
      <c r="I504" s="174">
        <v>3</v>
      </c>
      <c r="J504" s="174">
        <v>0</v>
      </c>
      <c r="K504" s="174">
        <v>0</v>
      </c>
      <c r="L504" s="174">
        <v>0</v>
      </c>
      <c r="M504" s="174">
        <v>0</v>
      </c>
      <c r="N504" s="174">
        <v>0</v>
      </c>
      <c r="O504" s="178">
        <f t="shared" si="139"/>
        <v>0</v>
      </c>
      <c r="P504" s="178">
        <f t="shared" si="140"/>
        <v>5</v>
      </c>
      <c r="Q504" s="175">
        <f t="shared" si="141"/>
        <v>0.6</v>
      </c>
      <c r="R504" s="175" t="e">
        <f t="shared" si="142"/>
        <v>#DIV/0!</v>
      </c>
    </row>
    <row r="505" spans="1:18" ht="12.75" customHeight="1">
      <c r="A505" s="165" t="s">
        <v>72</v>
      </c>
      <c r="B505" s="174">
        <v>1</v>
      </c>
      <c r="C505" s="174">
        <v>1</v>
      </c>
      <c r="D505" s="174">
        <v>0</v>
      </c>
      <c r="E505" s="174">
        <v>1</v>
      </c>
      <c r="F505" s="174">
        <v>0</v>
      </c>
      <c r="G505" s="177">
        <v>3.7</v>
      </c>
      <c r="H505" s="174">
        <v>22</v>
      </c>
      <c r="I505" s="174">
        <v>6</v>
      </c>
      <c r="J505" s="174">
        <v>6</v>
      </c>
      <c r="K505" s="174">
        <v>6</v>
      </c>
      <c r="L505" s="174">
        <v>1</v>
      </c>
      <c r="M505" s="174">
        <v>6</v>
      </c>
      <c r="N505" s="174">
        <v>1</v>
      </c>
      <c r="O505" s="178">
        <f t="shared" si="139"/>
        <v>11.351351351351351</v>
      </c>
      <c r="P505" s="178">
        <f t="shared" si="140"/>
        <v>3.243243243243243</v>
      </c>
      <c r="Q505" s="175">
        <f t="shared" si="141"/>
        <v>0.27272727272727271</v>
      </c>
      <c r="R505" s="175">
        <f t="shared" si="142"/>
        <v>0.16666666666666666</v>
      </c>
    </row>
    <row r="506" spans="1:18" ht="12.75" customHeight="1">
      <c r="A506" s="165" t="s">
        <v>73</v>
      </c>
      <c r="B506" s="174" t="s">
        <v>43</v>
      </c>
      <c r="C506" s="174" t="s">
        <v>43</v>
      </c>
      <c r="D506" s="174" t="s">
        <v>43</v>
      </c>
      <c r="E506" s="174" t="s">
        <v>43</v>
      </c>
      <c r="F506" s="174" t="s">
        <v>43</v>
      </c>
      <c r="G506" s="177" t="s">
        <v>43</v>
      </c>
      <c r="H506" s="174" t="s">
        <v>43</v>
      </c>
      <c r="I506" s="174" t="s">
        <v>43</v>
      </c>
      <c r="J506" s="174" t="s">
        <v>43</v>
      </c>
      <c r="K506" s="174" t="s">
        <v>43</v>
      </c>
      <c r="L506" s="174" t="s">
        <v>43</v>
      </c>
      <c r="M506" s="174" t="s">
        <v>43</v>
      </c>
      <c r="N506" s="174" t="s">
        <v>43</v>
      </c>
      <c r="O506" s="178" t="e">
        <f t="shared" si="139"/>
        <v>#VALUE!</v>
      </c>
      <c r="P506" s="178" t="e">
        <f t="shared" si="140"/>
        <v>#VALUE!</v>
      </c>
      <c r="Q506" s="175" t="e">
        <f t="shared" si="141"/>
        <v>#VALUE!</v>
      </c>
      <c r="R506" s="175" t="e">
        <f t="shared" si="142"/>
        <v>#VALUE!</v>
      </c>
    </row>
    <row r="507" spans="1:18" ht="12.75" customHeight="1">
      <c r="A507" s="166" t="s">
        <v>75</v>
      </c>
      <c r="B507" s="168"/>
      <c r="C507" s="168">
        <f t="shared" ref="C507:N507" si="143">SUM(C499:C506)</f>
        <v>1</v>
      </c>
      <c r="D507" s="168">
        <f t="shared" si="143"/>
        <v>0</v>
      </c>
      <c r="E507" s="168">
        <f t="shared" si="143"/>
        <v>1</v>
      </c>
      <c r="F507" s="168">
        <f t="shared" si="143"/>
        <v>0</v>
      </c>
      <c r="G507" s="179">
        <f t="shared" si="143"/>
        <v>6</v>
      </c>
      <c r="H507" s="168">
        <f t="shared" si="143"/>
        <v>41</v>
      </c>
      <c r="I507" s="168">
        <f t="shared" si="143"/>
        <v>14</v>
      </c>
      <c r="J507" s="168">
        <f t="shared" si="143"/>
        <v>14</v>
      </c>
      <c r="K507" s="168">
        <f t="shared" si="143"/>
        <v>12</v>
      </c>
      <c r="L507" s="168">
        <f t="shared" si="143"/>
        <v>1</v>
      </c>
      <c r="M507" s="168">
        <f t="shared" si="143"/>
        <v>8</v>
      </c>
      <c r="N507" s="168">
        <f t="shared" si="143"/>
        <v>2</v>
      </c>
      <c r="O507" s="180">
        <f t="shared" si="139"/>
        <v>14</v>
      </c>
      <c r="P507" s="180">
        <f t="shared" si="140"/>
        <v>3.6666666666666665</v>
      </c>
      <c r="Q507" s="176">
        <f t="shared" si="141"/>
        <v>0.34146341463414637</v>
      </c>
      <c r="R507" s="176">
        <f t="shared" si="142"/>
        <v>0.25</v>
      </c>
    </row>
    <row r="510" spans="1:18" ht="12.75" customHeight="1">
      <c r="A510" s="2" t="s">
        <v>371</v>
      </c>
      <c r="L510" s="9"/>
      <c r="M510" s="10"/>
      <c r="N510" s="9"/>
      <c r="Q510" s="9"/>
      <c r="R510" s="9"/>
    </row>
    <row r="511" spans="1:18" ht="12.75" customHeight="1">
      <c r="A511" s="9" t="s">
        <v>0</v>
      </c>
      <c r="B511" s="7" t="s">
        <v>1</v>
      </c>
      <c r="C511" s="7" t="s">
        <v>2</v>
      </c>
      <c r="D511" s="7" t="s">
        <v>3</v>
      </c>
      <c r="E511" s="7" t="s">
        <v>4</v>
      </c>
      <c r="F511" s="7" t="s">
        <v>5</v>
      </c>
      <c r="G511" s="7" t="s">
        <v>6</v>
      </c>
      <c r="H511" s="7" t="s">
        <v>7</v>
      </c>
      <c r="I511" s="6"/>
      <c r="J511" s="7" t="s">
        <v>331</v>
      </c>
      <c r="L511" s="9" t="s">
        <v>297</v>
      </c>
      <c r="M511" s="9"/>
      <c r="O511" s="9"/>
    </row>
    <row r="512" spans="1:18" ht="12.75" customHeight="1">
      <c r="A512" s="10" t="s">
        <v>10</v>
      </c>
      <c r="B512" s="6">
        <v>0</v>
      </c>
      <c r="C512" s="6">
        <v>8</v>
      </c>
      <c r="D512" s="6">
        <v>0</v>
      </c>
      <c r="E512" s="6">
        <v>0</v>
      </c>
      <c r="F512" s="129">
        <v>0</v>
      </c>
      <c r="G512" s="129">
        <v>0</v>
      </c>
      <c r="H512" s="129">
        <v>0</v>
      </c>
      <c r="I512" s="6"/>
      <c r="J512" s="160">
        <f>SUM(B512:H512)</f>
        <v>8</v>
      </c>
      <c r="L512" s="10" t="s">
        <v>370</v>
      </c>
      <c r="M512" s="9"/>
      <c r="O512" s="9"/>
    </row>
    <row r="513" spans="1:18" ht="12.75" customHeight="1" thickBot="1">
      <c r="A513" s="10" t="s">
        <v>24</v>
      </c>
      <c r="B513" s="6">
        <v>0</v>
      </c>
      <c r="C513" s="6">
        <v>2</v>
      </c>
      <c r="D513" s="6">
        <v>0</v>
      </c>
      <c r="E513" s="6">
        <v>0</v>
      </c>
      <c r="F513" s="129">
        <v>0</v>
      </c>
      <c r="G513" s="129">
        <v>0</v>
      </c>
      <c r="H513" s="129">
        <v>2</v>
      </c>
      <c r="I513" s="6"/>
      <c r="J513" s="160">
        <f>SUM(B513:H513)</f>
        <v>4</v>
      </c>
      <c r="L513" s="10" t="s">
        <v>369</v>
      </c>
    </row>
    <row r="514" spans="1:18" ht="12.75" customHeight="1">
      <c r="A514" s="32" t="s">
        <v>120</v>
      </c>
      <c r="B514" s="7" t="s">
        <v>44</v>
      </c>
      <c r="C514" s="7" t="s">
        <v>45</v>
      </c>
      <c r="D514" s="7" t="s">
        <v>46</v>
      </c>
      <c r="E514" s="7" t="s">
        <v>47</v>
      </c>
      <c r="F514" s="7" t="s">
        <v>48</v>
      </c>
      <c r="G514" s="7" t="s">
        <v>49</v>
      </c>
      <c r="H514" s="7" t="s">
        <v>50</v>
      </c>
      <c r="I514" s="7" t="s">
        <v>51</v>
      </c>
      <c r="J514" s="7" t="s">
        <v>52</v>
      </c>
      <c r="K514" s="7" t="s">
        <v>53</v>
      </c>
      <c r="L514" s="7" t="s">
        <v>54</v>
      </c>
      <c r="M514" s="7" t="s">
        <v>55</v>
      </c>
      <c r="N514" s="7" t="s">
        <v>56</v>
      </c>
      <c r="O514" s="7" t="s">
        <v>57</v>
      </c>
      <c r="P514" s="7" t="s">
        <v>58</v>
      </c>
      <c r="Q514" s="7" t="s">
        <v>59</v>
      </c>
      <c r="R514" s="7" t="s">
        <v>60</v>
      </c>
    </row>
    <row r="515" spans="1:18" ht="12.75" customHeight="1">
      <c r="A515" s="5" t="s">
        <v>61</v>
      </c>
      <c r="B515" s="153" t="s">
        <v>43</v>
      </c>
      <c r="C515" s="153" t="s">
        <v>43</v>
      </c>
      <c r="D515" s="153" t="s">
        <v>43</v>
      </c>
      <c r="E515" s="153" t="s">
        <v>43</v>
      </c>
      <c r="F515" s="153" t="s">
        <v>43</v>
      </c>
      <c r="G515" s="14" t="s">
        <v>43</v>
      </c>
      <c r="H515" s="14" t="s">
        <v>43</v>
      </c>
      <c r="I515" s="14" t="s">
        <v>43</v>
      </c>
      <c r="J515" s="14" t="s">
        <v>43</v>
      </c>
      <c r="K515" s="14" t="s">
        <v>43</v>
      </c>
      <c r="L515" s="14" t="s">
        <v>43</v>
      </c>
      <c r="M515" s="14" t="s">
        <v>43</v>
      </c>
      <c r="N515" s="14" t="s">
        <v>43</v>
      </c>
      <c r="O515" s="148" t="e">
        <f>SUM(F515/D515)</f>
        <v>#VALUE!</v>
      </c>
      <c r="P515" s="148" t="e">
        <f>SUM(F515,K515)/C515</f>
        <v>#VALUE!</v>
      </c>
      <c r="Q515" s="148" t="e">
        <f>SUM(N515/D515)</f>
        <v>#VALUE!</v>
      </c>
      <c r="R515" s="148" t="e">
        <f t="shared" ref="R515:R529" si="144">SUM(P515:Q515)</f>
        <v>#VALUE!</v>
      </c>
    </row>
    <row r="516" spans="1:18" ht="12.75" customHeight="1">
      <c r="A516" s="10" t="s">
        <v>62</v>
      </c>
      <c r="B516" s="153">
        <v>1</v>
      </c>
      <c r="C516" s="153">
        <v>3</v>
      </c>
      <c r="D516" s="153">
        <v>3</v>
      </c>
      <c r="E516" s="153">
        <v>0</v>
      </c>
      <c r="F516" s="153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1</v>
      </c>
      <c r="M516" s="14">
        <v>0</v>
      </c>
      <c r="N516" s="14">
        <v>0</v>
      </c>
      <c r="O516" s="148">
        <f t="shared" ref="O516:O529" si="145">SUM(F516/D516)</f>
        <v>0</v>
      </c>
      <c r="P516" s="148">
        <f t="shared" ref="P516:P529" si="146">SUM(F516,K516)/C516</f>
        <v>0</v>
      </c>
      <c r="Q516" s="148">
        <f t="shared" ref="Q516:Q529" si="147">SUM(N516/D516)</f>
        <v>0</v>
      </c>
      <c r="R516" s="148">
        <f t="shared" si="144"/>
        <v>0</v>
      </c>
    </row>
    <row r="517" spans="1:18" ht="12.75" customHeight="1">
      <c r="A517" s="5" t="s">
        <v>63</v>
      </c>
      <c r="B517" s="153">
        <v>1</v>
      </c>
      <c r="C517" s="153">
        <v>3</v>
      </c>
      <c r="D517" s="153">
        <v>2</v>
      </c>
      <c r="E517" s="153">
        <v>1</v>
      </c>
      <c r="F517" s="153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1</v>
      </c>
      <c r="L517" s="14">
        <v>0</v>
      </c>
      <c r="M517" s="14">
        <v>0</v>
      </c>
      <c r="N517" s="14">
        <v>0</v>
      </c>
      <c r="O517" s="148">
        <f t="shared" si="145"/>
        <v>0</v>
      </c>
      <c r="P517" s="148">
        <f t="shared" si="146"/>
        <v>0.33333333333333331</v>
      </c>
      <c r="Q517" s="148">
        <f t="shared" si="147"/>
        <v>0</v>
      </c>
      <c r="R517" s="148">
        <f t="shared" si="144"/>
        <v>0.33333333333333331</v>
      </c>
    </row>
    <row r="518" spans="1:18" ht="12.75" customHeight="1">
      <c r="A518" s="5" t="s">
        <v>64</v>
      </c>
      <c r="B518" s="153">
        <v>1</v>
      </c>
      <c r="C518" s="153">
        <v>4</v>
      </c>
      <c r="D518" s="153">
        <v>3</v>
      </c>
      <c r="E518" s="153">
        <v>1</v>
      </c>
      <c r="F518" s="153">
        <v>1</v>
      </c>
      <c r="G518" s="14">
        <v>0</v>
      </c>
      <c r="H518" s="14">
        <v>0</v>
      </c>
      <c r="I518" s="14">
        <v>0</v>
      </c>
      <c r="J518" s="14">
        <v>0</v>
      </c>
      <c r="K518" s="14">
        <v>1</v>
      </c>
      <c r="L518" s="14">
        <v>0</v>
      </c>
      <c r="M518" s="14">
        <v>0</v>
      </c>
      <c r="N518" s="14">
        <v>1</v>
      </c>
      <c r="O518" s="148">
        <f t="shared" si="145"/>
        <v>0.33333333333333331</v>
      </c>
      <c r="P518" s="148">
        <f t="shared" si="146"/>
        <v>0.5</v>
      </c>
      <c r="Q518" s="148">
        <f t="shared" si="147"/>
        <v>0.33333333333333331</v>
      </c>
      <c r="R518" s="148">
        <f t="shared" si="144"/>
        <v>0.83333333333333326</v>
      </c>
    </row>
    <row r="519" spans="1:18" ht="12.75" customHeight="1">
      <c r="A519" s="5" t="s">
        <v>66</v>
      </c>
      <c r="B519" s="153">
        <v>1</v>
      </c>
      <c r="C519" s="153">
        <v>4</v>
      </c>
      <c r="D519" s="153">
        <v>3</v>
      </c>
      <c r="E519" s="153">
        <v>1</v>
      </c>
      <c r="F519" s="153">
        <v>2</v>
      </c>
      <c r="G519" s="14">
        <v>1</v>
      </c>
      <c r="H519" s="14">
        <v>0</v>
      </c>
      <c r="I519" s="14">
        <v>0</v>
      </c>
      <c r="J519" s="14">
        <v>2</v>
      </c>
      <c r="K519" s="14">
        <v>1</v>
      </c>
      <c r="L519" s="14">
        <v>0</v>
      </c>
      <c r="M519" s="14">
        <v>0</v>
      </c>
      <c r="N519" s="14">
        <v>3</v>
      </c>
      <c r="O519" s="148">
        <f>SUM(F519/D519)</f>
        <v>0.66666666666666663</v>
      </c>
      <c r="P519" s="148">
        <f t="shared" si="146"/>
        <v>0.75</v>
      </c>
      <c r="Q519" s="148">
        <f t="shared" si="147"/>
        <v>1</v>
      </c>
      <c r="R519" s="148">
        <f t="shared" si="144"/>
        <v>1.75</v>
      </c>
    </row>
    <row r="520" spans="1:18" ht="12.75" customHeight="1">
      <c r="A520" s="5" t="s">
        <v>67</v>
      </c>
      <c r="B520" s="153">
        <v>1</v>
      </c>
      <c r="C520" s="153">
        <v>4</v>
      </c>
      <c r="D520" s="153">
        <v>4</v>
      </c>
      <c r="E520" s="153">
        <v>1</v>
      </c>
      <c r="F520" s="153">
        <v>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1</v>
      </c>
      <c r="M520" s="14">
        <v>0</v>
      </c>
      <c r="N520" s="14">
        <v>1</v>
      </c>
      <c r="O520" s="148">
        <f t="shared" si="145"/>
        <v>0.25</v>
      </c>
      <c r="P520" s="148">
        <f t="shared" si="146"/>
        <v>0.25</v>
      </c>
      <c r="Q520" s="148">
        <f t="shared" si="147"/>
        <v>0.25</v>
      </c>
      <c r="R520" s="148">
        <f t="shared" si="144"/>
        <v>0.5</v>
      </c>
    </row>
    <row r="521" spans="1:18" ht="12.75" customHeight="1">
      <c r="A521" s="5" t="s">
        <v>68</v>
      </c>
      <c r="B521" s="153">
        <v>1</v>
      </c>
      <c r="C521" s="153">
        <v>4</v>
      </c>
      <c r="D521" s="153">
        <v>3</v>
      </c>
      <c r="E521" s="153">
        <v>1</v>
      </c>
      <c r="F521" s="153">
        <v>1</v>
      </c>
      <c r="G521" s="14">
        <v>0</v>
      </c>
      <c r="H521" s="14">
        <v>0</v>
      </c>
      <c r="I521" s="14">
        <v>0</v>
      </c>
      <c r="J521" s="14">
        <v>1</v>
      </c>
      <c r="K521" s="14">
        <v>1</v>
      </c>
      <c r="L521" s="14">
        <v>1</v>
      </c>
      <c r="M521" s="14">
        <v>0</v>
      </c>
      <c r="N521" s="14">
        <v>1</v>
      </c>
      <c r="O521" s="148">
        <f t="shared" si="145"/>
        <v>0.33333333333333331</v>
      </c>
      <c r="P521" s="148">
        <f t="shared" si="146"/>
        <v>0.5</v>
      </c>
      <c r="Q521" s="148">
        <f t="shared" si="147"/>
        <v>0.33333333333333331</v>
      </c>
      <c r="R521" s="148">
        <f t="shared" si="144"/>
        <v>0.83333333333333326</v>
      </c>
    </row>
    <row r="522" spans="1:18" ht="12.75" customHeight="1">
      <c r="A522" s="5" t="s">
        <v>69</v>
      </c>
      <c r="B522" s="153">
        <v>1</v>
      </c>
      <c r="C522" s="153">
        <v>3</v>
      </c>
      <c r="D522" s="153">
        <v>2</v>
      </c>
      <c r="E522" s="153">
        <v>1</v>
      </c>
      <c r="F522" s="153">
        <v>0</v>
      </c>
      <c r="G522" s="14">
        <v>0</v>
      </c>
      <c r="H522" s="14">
        <v>0</v>
      </c>
      <c r="I522" s="14">
        <v>0</v>
      </c>
      <c r="J522" s="14">
        <v>1</v>
      </c>
      <c r="K522" s="14">
        <v>1</v>
      </c>
      <c r="L522" s="14">
        <v>1</v>
      </c>
      <c r="M522" s="14">
        <v>0</v>
      </c>
      <c r="N522" s="14">
        <v>0</v>
      </c>
      <c r="O522" s="148">
        <f>SUM(F522/D522)</f>
        <v>0</v>
      </c>
      <c r="P522" s="148">
        <f>SUM(F522,K522)/C522</f>
        <v>0.33333333333333331</v>
      </c>
      <c r="Q522" s="148">
        <f>SUM(N522/D522)</f>
        <v>0</v>
      </c>
      <c r="R522" s="148">
        <f t="shared" si="144"/>
        <v>0.33333333333333331</v>
      </c>
    </row>
    <row r="523" spans="1:18" ht="12.75" customHeight="1">
      <c r="A523" s="5" t="s">
        <v>70</v>
      </c>
      <c r="B523" s="153" t="s">
        <v>43</v>
      </c>
      <c r="C523" s="153" t="s">
        <v>43</v>
      </c>
      <c r="D523" s="153" t="s">
        <v>43</v>
      </c>
      <c r="E523" s="153" t="s">
        <v>43</v>
      </c>
      <c r="F523" s="153" t="s">
        <v>43</v>
      </c>
      <c r="G523" s="14" t="s">
        <v>43</v>
      </c>
      <c r="H523" s="14" t="s">
        <v>43</v>
      </c>
      <c r="I523" s="14" t="s">
        <v>43</v>
      </c>
      <c r="J523" s="14" t="s">
        <v>43</v>
      </c>
      <c r="K523" s="14" t="s">
        <v>43</v>
      </c>
      <c r="L523" s="14" t="s">
        <v>43</v>
      </c>
      <c r="M523" s="14" t="s">
        <v>43</v>
      </c>
      <c r="N523" s="14" t="s">
        <v>43</v>
      </c>
      <c r="O523" s="148" t="e">
        <f t="shared" si="145"/>
        <v>#VALUE!</v>
      </c>
      <c r="P523" s="148" t="e">
        <f t="shared" si="146"/>
        <v>#VALUE!</v>
      </c>
      <c r="Q523" s="148" t="e">
        <f t="shared" si="147"/>
        <v>#VALUE!</v>
      </c>
      <c r="R523" s="148" t="e">
        <f t="shared" si="144"/>
        <v>#VALUE!</v>
      </c>
    </row>
    <row r="524" spans="1:18" ht="12.75" customHeight="1">
      <c r="A524" s="5" t="s">
        <v>301</v>
      </c>
      <c r="B524" s="153">
        <v>1</v>
      </c>
      <c r="C524" s="153">
        <v>3</v>
      </c>
      <c r="D524" s="153">
        <v>2</v>
      </c>
      <c r="E524" s="153">
        <v>1</v>
      </c>
      <c r="F524" s="153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1</v>
      </c>
      <c r="L524" s="14">
        <v>0</v>
      </c>
      <c r="M524" s="14">
        <v>0</v>
      </c>
      <c r="N524" s="14">
        <v>0</v>
      </c>
      <c r="O524" s="148">
        <f t="shared" si="145"/>
        <v>0</v>
      </c>
      <c r="P524" s="148">
        <f t="shared" si="146"/>
        <v>0.33333333333333331</v>
      </c>
      <c r="Q524" s="148">
        <f t="shared" si="147"/>
        <v>0</v>
      </c>
      <c r="R524" s="148">
        <f t="shared" si="144"/>
        <v>0.33333333333333331</v>
      </c>
    </row>
    <row r="525" spans="1:18" ht="12.75" customHeight="1">
      <c r="A525" s="5" t="s">
        <v>71</v>
      </c>
      <c r="B525" s="153" t="s">
        <v>43</v>
      </c>
      <c r="C525" s="153" t="s">
        <v>43</v>
      </c>
      <c r="D525" s="153" t="s">
        <v>43</v>
      </c>
      <c r="E525" s="153" t="s">
        <v>43</v>
      </c>
      <c r="F525" s="153" t="s">
        <v>43</v>
      </c>
      <c r="G525" s="14" t="s">
        <v>43</v>
      </c>
      <c r="H525" s="14" t="s">
        <v>43</v>
      </c>
      <c r="I525" s="14" t="s">
        <v>43</v>
      </c>
      <c r="J525" s="14" t="s">
        <v>43</v>
      </c>
      <c r="K525" s="14" t="s">
        <v>43</v>
      </c>
      <c r="L525" s="14" t="s">
        <v>43</v>
      </c>
      <c r="M525" s="14" t="s">
        <v>43</v>
      </c>
      <c r="N525" s="14" t="s">
        <v>43</v>
      </c>
      <c r="O525" s="148" t="e">
        <f t="shared" si="145"/>
        <v>#VALUE!</v>
      </c>
      <c r="P525" s="148" t="e">
        <f t="shared" si="146"/>
        <v>#VALUE!</v>
      </c>
      <c r="Q525" s="148" t="e">
        <f t="shared" si="147"/>
        <v>#VALUE!</v>
      </c>
      <c r="R525" s="148" t="e">
        <f t="shared" si="144"/>
        <v>#VALUE!</v>
      </c>
    </row>
    <row r="526" spans="1:18" ht="12.75" customHeight="1">
      <c r="A526" s="5" t="s">
        <v>72</v>
      </c>
      <c r="B526" s="153">
        <v>1</v>
      </c>
      <c r="C526" s="153">
        <v>3</v>
      </c>
      <c r="D526" s="153">
        <v>3</v>
      </c>
      <c r="E526" s="153">
        <v>0</v>
      </c>
      <c r="F526" s="153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</v>
      </c>
      <c r="O526" s="148">
        <f t="shared" si="145"/>
        <v>0.33333333333333331</v>
      </c>
      <c r="P526" s="148">
        <f t="shared" si="146"/>
        <v>0.33333333333333331</v>
      </c>
      <c r="Q526" s="148">
        <f t="shared" si="147"/>
        <v>0.33333333333333331</v>
      </c>
      <c r="R526" s="148">
        <f t="shared" si="144"/>
        <v>0.66666666666666663</v>
      </c>
    </row>
    <row r="527" spans="1:18" ht="12.75" customHeight="1">
      <c r="A527" s="5" t="s">
        <v>73</v>
      </c>
      <c r="B527" s="153" t="s">
        <v>43</v>
      </c>
      <c r="C527" s="153" t="s">
        <v>43</v>
      </c>
      <c r="D527" s="153" t="s">
        <v>43</v>
      </c>
      <c r="E527" s="153" t="s">
        <v>43</v>
      </c>
      <c r="F527" s="153" t="s">
        <v>43</v>
      </c>
      <c r="G527" s="14" t="s">
        <v>43</v>
      </c>
      <c r="H527" s="14" t="s">
        <v>43</v>
      </c>
      <c r="I527" s="14" t="s">
        <v>43</v>
      </c>
      <c r="J527" s="14" t="s">
        <v>43</v>
      </c>
      <c r="K527" s="14" t="s">
        <v>43</v>
      </c>
      <c r="L527" s="14" t="s">
        <v>43</v>
      </c>
      <c r="M527" s="14" t="s">
        <v>43</v>
      </c>
      <c r="N527" s="14" t="s">
        <v>43</v>
      </c>
      <c r="O527" s="148" t="e">
        <f t="shared" si="145"/>
        <v>#VALUE!</v>
      </c>
      <c r="P527" s="148" t="e">
        <f t="shared" si="146"/>
        <v>#VALUE!</v>
      </c>
      <c r="Q527" s="148" t="e">
        <f t="shared" si="147"/>
        <v>#VALUE!</v>
      </c>
      <c r="R527" s="148" t="e">
        <f t="shared" si="144"/>
        <v>#VALUE!</v>
      </c>
    </row>
    <row r="528" spans="1:18" ht="12.75" customHeight="1">
      <c r="A528" s="5" t="s">
        <v>74</v>
      </c>
      <c r="B528" s="153">
        <v>1</v>
      </c>
      <c r="C528" s="153">
        <v>3</v>
      </c>
      <c r="D528" s="153">
        <v>3</v>
      </c>
      <c r="E528" s="153">
        <v>1</v>
      </c>
      <c r="F528" s="153">
        <v>2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2</v>
      </c>
      <c r="O528" s="148">
        <f t="shared" si="145"/>
        <v>0.66666666666666663</v>
      </c>
      <c r="P528" s="148">
        <f t="shared" si="146"/>
        <v>0.66666666666666663</v>
      </c>
      <c r="Q528" s="148">
        <f t="shared" si="147"/>
        <v>0.66666666666666663</v>
      </c>
      <c r="R528" s="148">
        <f t="shared" si="144"/>
        <v>1.3333333333333333</v>
      </c>
    </row>
    <row r="529" spans="1:18" ht="12.75" customHeight="1">
      <c r="A529" s="9" t="s">
        <v>75</v>
      </c>
      <c r="B529" s="9"/>
      <c r="C529" s="7">
        <f t="shared" ref="C529:N529" si="148">SUM(C515:C528)</f>
        <v>34</v>
      </c>
      <c r="D529" s="7">
        <f t="shared" si="148"/>
        <v>28</v>
      </c>
      <c r="E529" s="7">
        <f t="shared" si="148"/>
        <v>8</v>
      </c>
      <c r="F529" s="7">
        <f t="shared" si="148"/>
        <v>8</v>
      </c>
      <c r="G529" s="7">
        <f t="shared" si="148"/>
        <v>1</v>
      </c>
      <c r="H529" s="7">
        <f t="shared" si="148"/>
        <v>0</v>
      </c>
      <c r="I529" s="7">
        <f t="shared" si="148"/>
        <v>0</v>
      </c>
      <c r="J529" s="7">
        <f t="shared" si="148"/>
        <v>4</v>
      </c>
      <c r="K529" s="7">
        <f t="shared" si="148"/>
        <v>6</v>
      </c>
      <c r="L529" s="7">
        <f t="shared" si="148"/>
        <v>4</v>
      </c>
      <c r="M529" s="7">
        <f t="shared" si="148"/>
        <v>0</v>
      </c>
      <c r="N529" s="7">
        <f t="shared" si="148"/>
        <v>9</v>
      </c>
      <c r="O529" s="162">
        <f t="shared" si="145"/>
        <v>0.2857142857142857</v>
      </c>
      <c r="P529" s="162">
        <f t="shared" si="146"/>
        <v>0.41176470588235292</v>
      </c>
      <c r="Q529" s="162">
        <f t="shared" si="147"/>
        <v>0.32142857142857145</v>
      </c>
      <c r="R529" s="162">
        <f t="shared" si="144"/>
        <v>0.73319327731092443</v>
      </c>
    </row>
    <row r="530" spans="1:18" ht="12.75" customHeight="1" thickBot="1">
      <c r="O530" s="6"/>
      <c r="P530" s="6"/>
      <c r="Q530" s="6"/>
      <c r="R530" s="6"/>
    </row>
    <row r="531" spans="1:18" ht="12.75" customHeight="1">
      <c r="A531" s="32" t="s">
        <v>121</v>
      </c>
      <c r="B531" s="7" t="s">
        <v>44</v>
      </c>
      <c r="C531" s="7" t="s">
        <v>76</v>
      </c>
      <c r="D531" s="7" t="s">
        <v>77</v>
      </c>
      <c r="E531" s="7" t="s">
        <v>78</v>
      </c>
      <c r="F531" s="7" t="s">
        <v>79</v>
      </c>
      <c r="G531" s="7" t="s">
        <v>80</v>
      </c>
      <c r="H531" s="7" t="s">
        <v>81</v>
      </c>
      <c r="I531" s="7" t="s">
        <v>48</v>
      </c>
      <c r="J531" s="7" t="s">
        <v>47</v>
      </c>
      <c r="K531" s="7" t="s">
        <v>82</v>
      </c>
      <c r="L531" s="7" t="s">
        <v>83</v>
      </c>
      <c r="M531" s="7" t="s">
        <v>53</v>
      </c>
      <c r="N531" s="7" t="s">
        <v>54</v>
      </c>
      <c r="O531" s="7" t="s">
        <v>84</v>
      </c>
      <c r="P531" s="7" t="s">
        <v>85</v>
      </c>
      <c r="Q531" s="7" t="s">
        <v>86</v>
      </c>
      <c r="R531" s="7" t="s">
        <v>87</v>
      </c>
    </row>
    <row r="532" spans="1:18" ht="12.75" customHeight="1">
      <c r="A532" s="5" t="s">
        <v>61</v>
      </c>
      <c r="B532" s="14" t="s">
        <v>43</v>
      </c>
      <c r="C532" s="14" t="s">
        <v>43</v>
      </c>
      <c r="D532" s="14" t="s">
        <v>43</v>
      </c>
      <c r="E532" s="14" t="s">
        <v>43</v>
      </c>
      <c r="F532" s="14" t="s">
        <v>43</v>
      </c>
      <c r="G532" s="17" t="s">
        <v>43</v>
      </c>
      <c r="H532" s="14" t="s">
        <v>43</v>
      </c>
      <c r="I532" s="14" t="s">
        <v>43</v>
      </c>
      <c r="J532" s="14" t="s">
        <v>43</v>
      </c>
      <c r="K532" s="14" t="s">
        <v>43</v>
      </c>
      <c r="L532" s="14" t="s">
        <v>43</v>
      </c>
      <c r="M532" s="14" t="s">
        <v>43</v>
      </c>
      <c r="N532" s="14" t="s">
        <v>43</v>
      </c>
      <c r="O532" s="149" t="e">
        <f t="shared" ref="O532:O541" si="149">SUM(K532/G532)*7</f>
        <v>#VALUE!</v>
      </c>
      <c r="P532" s="149" t="e">
        <f t="shared" ref="P532:P541" si="150">SUM(I532,M532)/G532</f>
        <v>#VALUE!</v>
      </c>
      <c r="Q532" s="148" t="e">
        <f t="shared" ref="Q532:Q541" si="151">SUM(I532/H532)</f>
        <v>#VALUE!</v>
      </c>
      <c r="R532" s="148" t="e">
        <f t="shared" ref="R532:R541" si="152">SUM(N532/M532)</f>
        <v>#VALUE!</v>
      </c>
    </row>
    <row r="533" spans="1:18" ht="12.75" customHeight="1">
      <c r="A533" s="5" t="s">
        <v>63</v>
      </c>
      <c r="B533" s="14" t="s">
        <v>43</v>
      </c>
      <c r="C533" s="14" t="s">
        <v>43</v>
      </c>
      <c r="D533" s="14" t="s">
        <v>43</v>
      </c>
      <c r="E533" s="14" t="s">
        <v>43</v>
      </c>
      <c r="F533" s="14" t="s">
        <v>43</v>
      </c>
      <c r="G533" s="17" t="s">
        <v>43</v>
      </c>
      <c r="H533" s="14" t="s">
        <v>43</v>
      </c>
      <c r="I533" s="14" t="s">
        <v>43</v>
      </c>
      <c r="J533" s="14" t="s">
        <v>43</v>
      </c>
      <c r="K533" s="14" t="s">
        <v>43</v>
      </c>
      <c r="L533" s="14" t="s">
        <v>43</v>
      </c>
      <c r="M533" s="14" t="s">
        <v>43</v>
      </c>
      <c r="N533" s="14" t="s">
        <v>43</v>
      </c>
      <c r="O533" s="149" t="e">
        <f t="shared" si="149"/>
        <v>#VALUE!</v>
      </c>
      <c r="P533" s="149" t="e">
        <f t="shared" si="150"/>
        <v>#VALUE!</v>
      </c>
      <c r="Q533" s="148" t="e">
        <f t="shared" si="151"/>
        <v>#VALUE!</v>
      </c>
      <c r="R533" s="148" t="e">
        <f t="shared" si="152"/>
        <v>#VALUE!</v>
      </c>
    </row>
    <row r="534" spans="1:18" ht="12.75" customHeight="1">
      <c r="A534" s="10" t="s">
        <v>64</v>
      </c>
      <c r="B534" s="14" t="s">
        <v>43</v>
      </c>
      <c r="C534" s="14" t="s">
        <v>43</v>
      </c>
      <c r="D534" s="14" t="s">
        <v>43</v>
      </c>
      <c r="E534" s="14" t="s">
        <v>43</v>
      </c>
      <c r="F534" s="14" t="s">
        <v>43</v>
      </c>
      <c r="G534" s="17" t="s">
        <v>43</v>
      </c>
      <c r="H534" s="14" t="s">
        <v>43</v>
      </c>
      <c r="I534" s="14" t="s">
        <v>43</v>
      </c>
      <c r="J534" s="14" t="s">
        <v>43</v>
      </c>
      <c r="K534" s="14" t="s">
        <v>43</v>
      </c>
      <c r="L534" s="14" t="s">
        <v>43</v>
      </c>
      <c r="M534" s="14" t="s">
        <v>43</v>
      </c>
      <c r="N534" s="14" t="s">
        <v>43</v>
      </c>
      <c r="O534" s="149" t="e">
        <f t="shared" si="149"/>
        <v>#VALUE!</v>
      </c>
      <c r="P534" s="149" t="e">
        <f t="shared" si="150"/>
        <v>#VALUE!</v>
      </c>
      <c r="Q534" s="148" t="e">
        <f t="shared" si="151"/>
        <v>#VALUE!</v>
      </c>
      <c r="R534" s="148" t="e">
        <f t="shared" si="152"/>
        <v>#VALUE!</v>
      </c>
    </row>
    <row r="535" spans="1:18" ht="12.75" customHeight="1">
      <c r="A535" s="5" t="s">
        <v>67</v>
      </c>
      <c r="B535" s="14" t="s">
        <v>43</v>
      </c>
      <c r="C535" s="14" t="s">
        <v>43</v>
      </c>
      <c r="D535" s="14" t="s">
        <v>43</v>
      </c>
      <c r="E535" s="14" t="s">
        <v>43</v>
      </c>
      <c r="F535" s="14" t="s">
        <v>43</v>
      </c>
      <c r="G535" s="17" t="s">
        <v>43</v>
      </c>
      <c r="H535" s="14" t="s">
        <v>43</v>
      </c>
      <c r="I535" s="14" t="s">
        <v>43</v>
      </c>
      <c r="J535" s="14" t="s">
        <v>43</v>
      </c>
      <c r="K535" s="14" t="s">
        <v>43</v>
      </c>
      <c r="L535" s="14" t="s">
        <v>43</v>
      </c>
      <c r="M535" s="14" t="s">
        <v>43</v>
      </c>
      <c r="N535" s="14" t="s">
        <v>43</v>
      </c>
      <c r="O535" s="149" t="e">
        <f t="shared" si="149"/>
        <v>#VALUE!</v>
      </c>
      <c r="P535" s="149" t="e">
        <f t="shared" si="150"/>
        <v>#VALUE!</v>
      </c>
      <c r="Q535" s="148" t="e">
        <f t="shared" si="151"/>
        <v>#VALUE!</v>
      </c>
      <c r="R535" s="148" t="e">
        <f t="shared" si="152"/>
        <v>#VALUE!</v>
      </c>
    </row>
    <row r="536" spans="1:18" ht="12.75" customHeight="1">
      <c r="A536" s="10" t="s">
        <v>68</v>
      </c>
      <c r="B536" s="14">
        <v>1</v>
      </c>
      <c r="C536" s="14">
        <v>1</v>
      </c>
      <c r="D536" s="14">
        <v>1</v>
      </c>
      <c r="E536" s="14">
        <v>0</v>
      </c>
      <c r="F536" s="14">
        <v>0</v>
      </c>
      <c r="G536" s="17">
        <v>7</v>
      </c>
      <c r="H536" s="14">
        <v>33</v>
      </c>
      <c r="I536" s="14">
        <v>8</v>
      </c>
      <c r="J536" s="14">
        <v>4</v>
      </c>
      <c r="K536" s="14">
        <v>4</v>
      </c>
      <c r="L536" s="14">
        <v>2</v>
      </c>
      <c r="M536" s="14">
        <v>4</v>
      </c>
      <c r="N536" s="14">
        <v>5</v>
      </c>
      <c r="O536" s="149">
        <f t="shared" si="149"/>
        <v>4</v>
      </c>
      <c r="P536" s="149">
        <f t="shared" si="150"/>
        <v>1.7142857142857142</v>
      </c>
      <c r="Q536" s="148">
        <f t="shared" si="151"/>
        <v>0.24242424242424243</v>
      </c>
      <c r="R536" s="148">
        <f t="shared" si="152"/>
        <v>1.25</v>
      </c>
    </row>
    <row r="537" spans="1:18" ht="12.75" customHeight="1">
      <c r="A537" s="10" t="s">
        <v>74</v>
      </c>
      <c r="B537" s="14" t="s">
        <v>43</v>
      </c>
      <c r="C537" s="14" t="s">
        <v>43</v>
      </c>
      <c r="D537" s="14" t="s">
        <v>43</v>
      </c>
      <c r="E537" s="14" t="s">
        <v>43</v>
      </c>
      <c r="F537" s="14" t="s">
        <v>43</v>
      </c>
      <c r="G537" s="17" t="s">
        <v>43</v>
      </c>
      <c r="H537" s="14" t="s">
        <v>43</v>
      </c>
      <c r="I537" s="14" t="s">
        <v>43</v>
      </c>
      <c r="J537" s="14" t="s">
        <v>43</v>
      </c>
      <c r="K537" s="14" t="s">
        <v>43</v>
      </c>
      <c r="L537" s="14" t="s">
        <v>43</v>
      </c>
      <c r="M537" s="14" t="s">
        <v>43</v>
      </c>
      <c r="N537" s="14" t="s">
        <v>43</v>
      </c>
      <c r="O537" s="149" t="e">
        <f t="shared" si="149"/>
        <v>#VALUE!</v>
      </c>
      <c r="P537" s="149" t="e">
        <f t="shared" si="150"/>
        <v>#VALUE!</v>
      </c>
      <c r="Q537" s="148" t="e">
        <f t="shared" si="151"/>
        <v>#VALUE!</v>
      </c>
      <c r="R537" s="148" t="e">
        <f t="shared" si="152"/>
        <v>#VALUE!</v>
      </c>
    </row>
    <row r="538" spans="1:18" ht="12.75" customHeight="1">
      <c r="A538" s="10" t="s">
        <v>71</v>
      </c>
      <c r="B538" s="14" t="s">
        <v>43</v>
      </c>
      <c r="C538" s="14" t="s">
        <v>43</v>
      </c>
      <c r="D538" s="14" t="s">
        <v>43</v>
      </c>
      <c r="E538" s="14" t="s">
        <v>43</v>
      </c>
      <c r="F538" s="14" t="s">
        <v>43</v>
      </c>
      <c r="G538" s="17" t="s">
        <v>43</v>
      </c>
      <c r="H538" s="14" t="s">
        <v>43</v>
      </c>
      <c r="I538" s="14" t="s">
        <v>43</v>
      </c>
      <c r="J538" s="14" t="s">
        <v>43</v>
      </c>
      <c r="K538" s="14" t="s">
        <v>43</v>
      </c>
      <c r="L538" s="14" t="s">
        <v>43</v>
      </c>
      <c r="M538" s="14" t="s">
        <v>43</v>
      </c>
      <c r="N538" s="14" t="s">
        <v>43</v>
      </c>
      <c r="O538" s="149" t="e">
        <f t="shared" si="149"/>
        <v>#VALUE!</v>
      </c>
      <c r="P538" s="149" t="e">
        <f t="shared" si="150"/>
        <v>#VALUE!</v>
      </c>
      <c r="Q538" s="148" t="e">
        <f t="shared" si="151"/>
        <v>#VALUE!</v>
      </c>
      <c r="R538" s="148" t="e">
        <f t="shared" si="152"/>
        <v>#VALUE!</v>
      </c>
    </row>
    <row r="539" spans="1:18" ht="12.75" customHeight="1">
      <c r="A539" s="5" t="s">
        <v>72</v>
      </c>
      <c r="B539" s="14" t="s">
        <v>43</v>
      </c>
      <c r="C539" s="14" t="s">
        <v>43</v>
      </c>
      <c r="D539" s="14" t="s">
        <v>43</v>
      </c>
      <c r="E539" s="14" t="s">
        <v>43</v>
      </c>
      <c r="F539" s="14" t="s">
        <v>43</v>
      </c>
      <c r="G539" s="17" t="s">
        <v>43</v>
      </c>
      <c r="H539" s="14" t="s">
        <v>43</v>
      </c>
      <c r="I539" s="14" t="s">
        <v>43</v>
      </c>
      <c r="J539" s="14" t="s">
        <v>43</v>
      </c>
      <c r="K539" s="14" t="s">
        <v>43</v>
      </c>
      <c r="L539" s="14" t="s">
        <v>43</v>
      </c>
      <c r="M539" s="14" t="s">
        <v>43</v>
      </c>
      <c r="N539" s="14" t="s">
        <v>43</v>
      </c>
      <c r="O539" s="149" t="e">
        <f t="shared" si="149"/>
        <v>#VALUE!</v>
      </c>
      <c r="P539" s="149" t="e">
        <f t="shared" si="150"/>
        <v>#VALUE!</v>
      </c>
      <c r="Q539" s="148" t="e">
        <f t="shared" si="151"/>
        <v>#VALUE!</v>
      </c>
      <c r="R539" s="148" t="e">
        <f t="shared" si="152"/>
        <v>#VALUE!</v>
      </c>
    </row>
    <row r="540" spans="1:18" ht="12.75" customHeight="1">
      <c r="A540" s="5" t="s">
        <v>73</v>
      </c>
      <c r="B540" s="14" t="s">
        <v>43</v>
      </c>
      <c r="C540" s="14" t="s">
        <v>43</v>
      </c>
      <c r="D540" s="14" t="s">
        <v>43</v>
      </c>
      <c r="E540" s="14" t="s">
        <v>43</v>
      </c>
      <c r="F540" s="14" t="s">
        <v>43</v>
      </c>
      <c r="G540" s="17" t="s">
        <v>43</v>
      </c>
      <c r="H540" s="14" t="s">
        <v>43</v>
      </c>
      <c r="I540" s="14" t="s">
        <v>43</v>
      </c>
      <c r="J540" s="14" t="s">
        <v>43</v>
      </c>
      <c r="K540" s="14" t="s">
        <v>43</v>
      </c>
      <c r="L540" s="14" t="s">
        <v>43</v>
      </c>
      <c r="M540" s="14" t="s">
        <v>43</v>
      </c>
      <c r="N540" s="14" t="s">
        <v>43</v>
      </c>
      <c r="O540" s="149" t="e">
        <f t="shared" si="149"/>
        <v>#VALUE!</v>
      </c>
      <c r="P540" s="149" t="e">
        <f t="shared" si="150"/>
        <v>#VALUE!</v>
      </c>
      <c r="Q540" s="148" t="e">
        <f t="shared" si="151"/>
        <v>#VALUE!</v>
      </c>
      <c r="R540" s="148" t="e">
        <f t="shared" si="152"/>
        <v>#VALUE!</v>
      </c>
    </row>
    <row r="541" spans="1:18" ht="12.75" customHeight="1">
      <c r="A541" s="9" t="s">
        <v>75</v>
      </c>
      <c r="B541" s="7"/>
      <c r="C541" s="7">
        <f t="shared" ref="C541:N541" si="153">SUM(C533:C540)</f>
        <v>1</v>
      </c>
      <c r="D541" s="7">
        <f t="shared" si="153"/>
        <v>1</v>
      </c>
      <c r="E541" s="7">
        <f t="shared" si="153"/>
        <v>0</v>
      </c>
      <c r="F541" s="7">
        <f t="shared" si="153"/>
        <v>0</v>
      </c>
      <c r="G541" s="150">
        <f t="shared" si="153"/>
        <v>7</v>
      </c>
      <c r="H541" s="7">
        <f t="shared" si="153"/>
        <v>33</v>
      </c>
      <c r="I541" s="7">
        <f t="shared" si="153"/>
        <v>8</v>
      </c>
      <c r="J541" s="7">
        <f t="shared" si="153"/>
        <v>4</v>
      </c>
      <c r="K541" s="7">
        <f t="shared" si="153"/>
        <v>4</v>
      </c>
      <c r="L541" s="7">
        <f t="shared" si="153"/>
        <v>2</v>
      </c>
      <c r="M541" s="7">
        <f t="shared" si="153"/>
        <v>4</v>
      </c>
      <c r="N541" s="7">
        <f t="shared" si="153"/>
        <v>5</v>
      </c>
      <c r="O541" s="161">
        <f t="shared" si="149"/>
        <v>4</v>
      </c>
      <c r="P541" s="161">
        <f t="shared" si="150"/>
        <v>1.7142857142857142</v>
      </c>
      <c r="Q541" s="162">
        <f t="shared" si="151"/>
        <v>0.24242424242424243</v>
      </c>
      <c r="R541" s="162">
        <f t="shared" si="152"/>
        <v>1.25</v>
      </c>
    </row>
    <row r="544" spans="1:18" ht="12.75" customHeight="1">
      <c r="A544" s="164" t="s">
        <v>366</v>
      </c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6"/>
      <c r="M544" s="167"/>
      <c r="N544" s="166"/>
      <c r="O544" s="165"/>
      <c r="P544" s="165"/>
      <c r="Q544" s="166"/>
      <c r="R544" s="166"/>
    </row>
    <row r="545" spans="1:18" ht="12.75" customHeight="1">
      <c r="A545" s="166" t="s">
        <v>0</v>
      </c>
      <c r="B545" s="168" t="s">
        <v>1</v>
      </c>
      <c r="C545" s="168" t="s">
        <v>2</v>
      </c>
      <c r="D545" s="168" t="s">
        <v>3</v>
      </c>
      <c r="E545" s="168" t="s">
        <v>4</v>
      </c>
      <c r="F545" s="168" t="s">
        <v>5</v>
      </c>
      <c r="G545" s="168" t="s">
        <v>6</v>
      </c>
      <c r="H545" s="168" t="s">
        <v>7</v>
      </c>
      <c r="I545" s="169"/>
      <c r="J545" s="168" t="s">
        <v>331</v>
      </c>
      <c r="K545" s="165"/>
      <c r="L545" s="166" t="s">
        <v>297</v>
      </c>
      <c r="M545" s="166"/>
      <c r="N545" s="165"/>
      <c r="O545" s="166"/>
      <c r="P545" s="165"/>
      <c r="Q545" s="165"/>
      <c r="R545" s="165"/>
    </row>
    <row r="546" spans="1:18" ht="12.75" customHeight="1">
      <c r="A546" s="167" t="s">
        <v>311</v>
      </c>
      <c r="B546" s="169">
        <v>0</v>
      </c>
      <c r="C546" s="169">
        <v>0</v>
      </c>
      <c r="D546" s="169">
        <v>0</v>
      </c>
      <c r="E546" s="169">
        <v>2</v>
      </c>
      <c r="F546" s="170">
        <v>0</v>
      </c>
      <c r="G546" s="170">
        <v>0</v>
      </c>
      <c r="H546" s="170">
        <v>0</v>
      </c>
      <c r="I546" s="169"/>
      <c r="J546" s="171">
        <f>SUM(B546:H546)</f>
        <v>2</v>
      </c>
      <c r="K546" s="165"/>
      <c r="L546" s="167" t="s">
        <v>364</v>
      </c>
      <c r="M546" s="166"/>
      <c r="N546" s="165"/>
      <c r="O546" s="166"/>
      <c r="P546" s="165"/>
      <c r="Q546" s="165"/>
      <c r="R546" s="165"/>
    </row>
    <row r="547" spans="1:18" ht="12.75" customHeight="1" thickBot="1">
      <c r="A547" s="167" t="s">
        <v>10</v>
      </c>
      <c r="B547" s="169">
        <v>3</v>
      </c>
      <c r="C547" s="169">
        <v>1</v>
      </c>
      <c r="D547" s="169">
        <v>5</v>
      </c>
      <c r="E547" s="169">
        <v>8</v>
      </c>
      <c r="F547" s="170">
        <v>2</v>
      </c>
      <c r="G547" s="170">
        <v>3</v>
      </c>
      <c r="H547" s="170" t="s">
        <v>43</v>
      </c>
      <c r="I547" s="169"/>
      <c r="J547" s="171">
        <f>SUM(B547:H547)</f>
        <v>22</v>
      </c>
      <c r="K547" s="165"/>
      <c r="L547" s="167" t="s">
        <v>365</v>
      </c>
      <c r="M547" s="165"/>
      <c r="N547" s="165"/>
      <c r="O547" s="165"/>
      <c r="P547" s="165"/>
      <c r="Q547" s="165"/>
      <c r="R547" s="165"/>
    </row>
    <row r="548" spans="1:18" ht="12.75" customHeight="1">
      <c r="A548" s="172" t="s">
        <v>120</v>
      </c>
      <c r="B548" s="168" t="s">
        <v>44</v>
      </c>
      <c r="C548" s="168" t="s">
        <v>45</v>
      </c>
      <c r="D548" s="168" t="s">
        <v>46</v>
      </c>
      <c r="E548" s="168" t="s">
        <v>47</v>
      </c>
      <c r="F548" s="168" t="s">
        <v>48</v>
      </c>
      <c r="G548" s="168" t="s">
        <v>49</v>
      </c>
      <c r="H548" s="168" t="s">
        <v>50</v>
      </c>
      <c r="I548" s="168" t="s">
        <v>51</v>
      </c>
      <c r="J548" s="168" t="s">
        <v>52</v>
      </c>
      <c r="K548" s="168" t="s">
        <v>53</v>
      </c>
      <c r="L548" s="168" t="s">
        <v>54</v>
      </c>
      <c r="M548" s="168" t="s">
        <v>55</v>
      </c>
      <c r="N548" s="168" t="s">
        <v>56</v>
      </c>
      <c r="O548" s="168" t="s">
        <v>57</v>
      </c>
      <c r="P548" s="168" t="s">
        <v>58</v>
      </c>
      <c r="Q548" s="168" t="s">
        <v>59</v>
      </c>
      <c r="R548" s="168" t="s">
        <v>60</v>
      </c>
    </row>
    <row r="549" spans="1:18" ht="12.75" customHeight="1">
      <c r="A549" s="165" t="s">
        <v>61</v>
      </c>
      <c r="B549" s="173" t="s">
        <v>43</v>
      </c>
      <c r="C549" s="173" t="s">
        <v>43</v>
      </c>
      <c r="D549" s="173" t="s">
        <v>43</v>
      </c>
      <c r="E549" s="173" t="s">
        <v>43</v>
      </c>
      <c r="F549" s="173" t="s">
        <v>43</v>
      </c>
      <c r="G549" s="174" t="s">
        <v>43</v>
      </c>
      <c r="H549" s="174" t="s">
        <v>43</v>
      </c>
      <c r="I549" s="174" t="s">
        <v>43</v>
      </c>
      <c r="J549" s="174" t="s">
        <v>43</v>
      </c>
      <c r="K549" s="174" t="s">
        <v>43</v>
      </c>
      <c r="L549" s="174" t="s">
        <v>43</v>
      </c>
      <c r="M549" s="174" t="s">
        <v>43</v>
      </c>
      <c r="N549" s="174" t="s">
        <v>43</v>
      </c>
      <c r="O549" s="175" t="e">
        <f>SUM(F549/D549)</f>
        <v>#VALUE!</v>
      </c>
      <c r="P549" s="175" t="e">
        <f>SUM(F549,K549)/C549</f>
        <v>#VALUE!</v>
      </c>
      <c r="Q549" s="175" t="e">
        <f>SUM(N549/D549)</f>
        <v>#VALUE!</v>
      </c>
      <c r="R549" s="175" t="e">
        <f t="shared" ref="R549:R563" si="154">SUM(P549:Q549)</f>
        <v>#VALUE!</v>
      </c>
    </row>
    <row r="550" spans="1:18" ht="12.75" customHeight="1">
      <c r="A550" s="167" t="s">
        <v>62</v>
      </c>
      <c r="B550" s="173">
        <v>1</v>
      </c>
      <c r="C550" s="173">
        <v>4</v>
      </c>
      <c r="D550" s="173">
        <v>3</v>
      </c>
      <c r="E550" s="173">
        <v>0</v>
      </c>
      <c r="F550" s="173">
        <v>0</v>
      </c>
      <c r="G550" s="174">
        <v>0</v>
      </c>
      <c r="H550" s="174">
        <v>0</v>
      </c>
      <c r="I550" s="174">
        <v>0</v>
      </c>
      <c r="J550" s="174">
        <v>1</v>
      </c>
      <c r="K550" s="174">
        <v>1</v>
      </c>
      <c r="L550" s="174">
        <v>0</v>
      </c>
      <c r="M550" s="174">
        <v>0</v>
      </c>
      <c r="N550" s="174">
        <v>0</v>
      </c>
      <c r="O550" s="175">
        <f t="shared" ref="O550:O563" si="155">SUM(F550/D550)</f>
        <v>0</v>
      </c>
      <c r="P550" s="175">
        <f t="shared" ref="P550:P563" si="156">SUM(F550,K550)/C550</f>
        <v>0.25</v>
      </c>
      <c r="Q550" s="175">
        <f t="shared" ref="Q550:Q563" si="157">SUM(N550/D550)</f>
        <v>0</v>
      </c>
      <c r="R550" s="175">
        <f t="shared" si="154"/>
        <v>0.25</v>
      </c>
    </row>
    <row r="551" spans="1:18" ht="12.75" customHeight="1">
      <c r="A551" s="165" t="s">
        <v>63</v>
      </c>
      <c r="B551" s="173">
        <v>1</v>
      </c>
      <c r="C551" s="173">
        <v>4</v>
      </c>
      <c r="D551" s="173">
        <v>3</v>
      </c>
      <c r="E551" s="173">
        <v>1</v>
      </c>
      <c r="F551" s="173">
        <v>3</v>
      </c>
      <c r="G551" s="174">
        <v>0</v>
      </c>
      <c r="H551" s="174">
        <v>0</v>
      </c>
      <c r="I551" s="174">
        <v>0</v>
      </c>
      <c r="J551" s="174">
        <v>1</v>
      </c>
      <c r="K551" s="174">
        <v>0</v>
      </c>
      <c r="L551" s="174">
        <v>1</v>
      </c>
      <c r="M551" s="174">
        <v>0</v>
      </c>
      <c r="N551" s="174">
        <v>3</v>
      </c>
      <c r="O551" s="175">
        <f t="shared" si="155"/>
        <v>1</v>
      </c>
      <c r="P551" s="175">
        <f t="shared" si="156"/>
        <v>0.75</v>
      </c>
      <c r="Q551" s="175">
        <f t="shared" si="157"/>
        <v>1</v>
      </c>
      <c r="R551" s="175">
        <f t="shared" si="154"/>
        <v>1.75</v>
      </c>
    </row>
    <row r="552" spans="1:18" ht="12.75" customHeight="1">
      <c r="A552" s="165" t="s">
        <v>64</v>
      </c>
      <c r="B552" s="173">
        <v>1</v>
      </c>
      <c r="C552" s="173">
        <v>4</v>
      </c>
      <c r="D552" s="173">
        <v>4</v>
      </c>
      <c r="E552" s="173">
        <v>2</v>
      </c>
      <c r="F552" s="173">
        <v>0</v>
      </c>
      <c r="G552" s="174">
        <v>0</v>
      </c>
      <c r="H552" s="174">
        <v>0</v>
      </c>
      <c r="I552" s="174">
        <v>0</v>
      </c>
      <c r="J552" s="174">
        <v>3</v>
      </c>
      <c r="K552" s="174">
        <v>0</v>
      </c>
      <c r="L552" s="174">
        <v>0</v>
      </c>
      <c r="M552" s="174">
        <v>0</v>
      </c>
      <c r="N552" s="174">
        <v>0</v>
      </c>
      <c r="O552" s="175">
        <f t="shared" si="155"/>
        <v>0</v>
      </c>
      <c r="P552" s="175">
        <f t="shared" si="156"/>
        <v>0</v>
      </c>
      <c r="Q552" s="175">
        <f t="shared" si="157"/>
        <v>0</v>
      </c>
      <c r="R552" s="175">
        <f t="shared" si="154"/>
        <v>0</v>
      </c>
    </row>
    <row r="553" spans="1:18" ht="12.75" customHeight="1">
      <c r="A553" s="165" t="s">
        <v>66</v>
      </c>
      <c r="B553" s="173">
        <v>1</v>
      </c>
      <c r="C553" s="173">
        <v>4</v>
      </c>
      <c r="D553" s="173">
        <v>4</v>
      </c>
      <c r="E553" s="173">
        <v>3</v>
      </c>
      <c r="F553" s="173">
        <v>4</v>
      </c>
      <c r="G553" s="174">
        <v>0</v>
      </c>
      <c r="H553" s="174">
        <v>0</v>
      </c>
      <c r="I553" s="174">
        <v>0</v>
      </c>
      <c r="J553" s="174">
        <v>1</v>
      </c>
      <c r="K553" s="174">
        <v>0</v>
      </c>
      <c r="L553" s="174">
        <v>0</v>
      </c>
      <c r="M553" s="174">
        <v>0</v>
      </c>
      <c r="N553" s="174">
        <v>4</v>
      </c>
      <c r="O553" s="175">
        <f>SUM(F553/D553)</f>
        <v>1</v>
      </c>
      <c r="P553" s="175">
        <f t="shared" si="156"/>
        <v>1</v>
      </c>
      <c r="Q553" s="175">
        <f t="shared" si="157"/>
        <v>1</v>
      </c>
      <c r="R553" s="175">
        <f t="shared" si="154"/>
        <v>2</v>
      </c>
    </row>
    <row r="554" spans="1:18" ht="12.75" customHeight="1">
      <c r="A554" s="165" t="s">
        <v>67</v>
      </c>
      <c r="B554" s="173">
        <v>1</v>
      </c>
      <c r="C554" s="173">
        <v>4</v>
      </c>
      <c r="D554" s="173">
        <v>4</v>
      </c>
      <c r="E554" s="173">
        <v>2</v>
      </c>
      <c r="F554" s="173">
        <v>3</v>
      </c>
      <c r="G554" s="174">
        <v>0</v>
      </c>
      <c r="H554" s="174">
        <v>1</v>
      </c>
      <c r="I554" s="174">
        <v>0</v>
      </c>
      <c r="J554" s="174">
        <v>2</v>
      </c>
      <c r="K554" s="174">
        <v>0</v>
      </c>
      <c r="L554" s="174">
        <v>1</v>
      </c>
      <c r="M554" s="174">
        <v>1</v>
      </c>
      <c r="N554" s="174">
        <v>5</v>
      </c>
      <c r="O554" s="175">
        <f t="shared" si="155"/>
        <v>0.75</v>
      </c>
      <c r="P554" s="175">
        <f t="shared" si="156"/>
        <v>0.75</v>
      </c>
      <c r="Q554" s="175">
        <f t="shared" si="157"/>
        <v>1.25</v>
      </c>
      <c r="R554" s="175">
        <f t="shared" si="154"/>
        <v>2</v>
      </c>
    </row>
    <row r="555" spans="1:18" ht="12.75" customHeight="1">
      <c r="A555" s="165" t="s">
        <v>68</v>
      </c>
      <c r="B555" s="173">
        <v>1</v>
      </c>
      <c r="C555" s="173">
        <v>4</v>
      </c>
      <c r="D555" s="173">
        <v>4</v>
      </c>
      <c r="E555" s="173">
        <v>3</v>
      </c>
      <c r="F555" s="173">
        <v>3</v>
      </c>
      <c r="G555" s="174">
        <v>1</v>
      </c>
      <c r="H555" s="174">
        <v>0</v>
      </c>
      <c r="I555" s="174">
        <v>0</v>
      </c>
      <c r="J555" s="174">
        <v>3</v>
      </c>
      <c r="K555" s="174">
        <v>0</v>
      </c>
      <c r="L555" s="174">
        <v>0</v>
      </c>
      <c r="M555" s="174">
        <v>0</v>
      </c>
      <c r="N555" s="174">
        <v>4</v>
      </c>
      <c r="O555" s="175">
        <f t="shared" si="155"/>
        <v>0.75</v>
      </c>
      <c r="P555" s="175">
        <f t="shared" si="156"/>
        <v>0.75</v>
      </c>
      <c r="Q555" s="175">
        <f t="shared" si="157"/>
        <v>1</v>
      </c>
      <c r="R555" s="175">
        <f t="shared" si="154"/>
        <v>1.75</v>
      </c>
    </row>
    <row r="556" spans="1:18" ht="12.75" customHeight="1">
      <c r="A556" s="165" t="s">
        <v>69</v>
      </c>
      <c r="B556" s="173">
        <v>1</v>
      </c>
      <c r="C556" s="173">
        <v>4</v>
      </c>
      <c r="D556" s="173">
        <v>4</v>
      </c>
      <c r="E556" s="173">
        <v>2</v>
      </c>
      <c r="F556" s="173">
        <v>0</v>
      </c>
      <c r="G556" s="174">
        <v>0</v>
      </c>
      <c r="H556" s="174">
        <v>0</v>
      </c>
      <c r="I556" s="174">
        <v>0</v>
      </c>
      <c r="J556" s="174">
        <v>1</v>
      </c>
      <c r="K556" s="174">
        <v>0</v>
      </c>
      <c r="L556" s="174">
        <v>1</v>
      </c>
      <c r="M556" s="174">
        <v>0</v>
      </c>
      <c r="N556" s="174">
        <v>0</v>
      </c>
      <c r="O556" s="175">
        <f>SUM(F556/D556)</f>
        <v>0</v>
      </c>
      <c r="P556" s="175">
        <f>SUM(F556,K556)/C556</f>
        <v>0</v>
      </c>
      <c r="Q556" s="175">
        <f>SUM(N556/D556)</f>
        <v>0</v>
      </c>
      <c r="R556" s="175">
        <f t="shared" si="154"/>
        <v>0</v>
      </c>
    </row>
    <row r="557" spans="1:18" ht="12.75" customHeight="1">
      <c r="A557" s="165" t="s">
        <v>70</v>
      </c>
      <c r="B557" s="173" t="s">
        <v>43</v>
      </c>
      <c r="C557" s="173" t="s">
        <v>43</v>
      </c>
      <c r="D557" s="173" t="s">
        <v>43</v>
      </c>
      <c r="E557" s="173" t="s">
        <v>43</v>
      </c>
      <c r="F557" s="173" t="s">
        <v>43</v>
      </c>
      <c r="G557" s="174" t="s">
        <v>43</v>
      </c>
      <c r="H557" s="174" t="s">
        <v>43</v>
      </c>
      <c r="I557" s="174" t="s">
        <v>43</v>
      </c>
      <c r="J557" s="174" t="s">
        <v>43</v>
      </c>
      <c r="K557" s="174" t="s">
        <v>43</v>
      </c>
      <c r="L557" s="174" t="s">
        <v>43</v>
      </c>
      <c r="M557" s="174" t="s">
        <v>43</v>
      </c>
      <c r="N557" s="174" t="s">
        <v>43</v>
      </c>
      <c r="O557" s="175" t="e">
        <f t="shared" si="155"/>
        <v>#VALUE!</v>
      </c>
      <c r="P557" s="175" t="e">
        <f t="shared" si="156"/>
        <v>#VALUE!</v>
      </c>
      <c r="Q557" s="175" t="e">
        <f t="shared" si="157"/>
        <v>#VALUE!</v>
      </c>
      <c r="R557" s="175" t="e">
        <f t="shared" si="154"/>
        <v>#VALUE!</v>
      </c>
    </row>
    <row r="558" spans="1:18" ht="12.75" customHeight="1">
      <c r="A558" s="165" t="s">
        <v>301</v>
      </c>
      <c r="B558" s="173">
        <v>1</v>
      </c>
      <c r="C558" s="173">
        <v>4</v>
      </c>
      <c r="D558" s="173">
        <v>3</v>
      </c>
      <c r="E558" s="173">
        <v>2</v>
      </c>
      <c r="F558" s="173">
        <v>3</v>
      </c>
      <c r="G558" s="174">
        <v>1</v>
      </c>
      <c r="H558" s="174">
        <v>1</v>
      </c>
      <c r="I558" s="174">
        <v>0</v>
      </c>
      <c r="J558" s="174">
        <v>4</v>
      </c>
      <c r="K558" s="174">
        <v>1</v>
      </c>
      <c r="L558" s="174">
        <v>0</v>
      </c>
      <c r="M558" s="174">
        <v>0</v>
      </c>
      <c r="N558" s="174">
        <v>6</v>
      </c>
      <c r="O558" s="175">
        <f t="shared" si="155"/>
        <v>1</v>
      </c>
      <c r="P558" s="175">
        <f t="shared" si="156"/>
        <v>1</v>
      </c>
      <c r="Q558" s="175">
        <f t="shared" si="157"/>
        <v>2</v>
      </c>
      <c r="R558" s="175">
        <f t="shared" si="154"/>
        <v>3</v>
      </c>
    </row>
    <row r="559" spans="1:18" ht="12.75" customHeight="1">
      <c r="A559" s="165" t="s">
        <v>71</v>
      </c>
      <c r="B559" s="173">
        <v>1</v>
      </c>
      <c r="C559" s="173">
        <v>4</v>
      </c>
      <c r="D559" s="173">
        <v>2</v>
      </c>
      <c r="E559" s="173">
        <v>3</v>
      </c>
      <c r="F559" s="173">
        <v>2</v>
      </c>
      <c r="G559" s="174">
        <v>1</v>
      </c>
      <c r="H559" s="174">
        <v>0</v>
      </c>
      <c r="I559" s="174">
        <v>0</v>
      </c>
      <c r="J559" s="174">
        <v>1</v>
      </c>
      <c r="K559" s="174">
        <v>2</v>
      </c>
      <c r="L559" s="174">
        <v>0</v>
      </c>
      <c r="M559" s="174">
        <v>0</v>
      </c>
      <c r="N559" s="174">
        <v>3</v>
      </c>
      <c r="O559" s="175">
        <f t="shared" si="155"/>
        <v>1</v>
      </c>
      <c r="P559" s="175">
        <f t="shared" si="156"/>
        <v>1</v>
      </c>
      <c r="Q559" s="175">
        <f t="shared" si="157"/>
        <v>1.5</v>
      </c>
      <c r="R559" s="175">
        <f t="shared" si="154"/>
        <v>2.5</v>
      </c>
    </row>
    <row r="560" spans="1:18" ht="12.75" customHeight="1">
      <c r="A560" s="165" t="s">
        <v>72</v>
      </c>
      <c r="B560" s="173">
        <v>1</v>
      </c>
      <c r="C560" s="173">
        <v>4</v>
      </c>
      <c r="D560" s="173">
        <v>3</v>
      </c>
      <c r="E560" s="173">
        <v>1</v>
      </c>
      <c r="F560" s="173">
        <v>2</v>
      </c>
      <c r="G560" s="174">
        <v>0</v>
      </c>
      <c r="H560" s="174">
        <v>0</v>
      </c>
      <c r="I560" s="174">
        <v>0</v>
      </c>
      <c r="J560" s="174">
        <v>1</v>
      </c>
      <c r="K560" s="174">
        <v>0</v>
      </c>
      <c r="L560" s="174">
        <v>0</v>
      </c>
      <c r="M560" s="174">
        <v>0</v>
      </c>
      <c r="N560" s="174">
        <v>2</v>
      </c>
      <c r="O560" s="175">
        <f t="shared" si="155"/>
        <v>0.66666666666666663</v>
      </c>
      <c r="P560" s="175">
        <f t="shared" si="156"/>
        <v>0.5</v>
      </c>
      <c r="Q560" s="175">
        <f t="shared" si="157"/>
        <v>0.66666666666666663</v>
      </c>
      <c r="R560" s="175">
        <f t="shared" si="154"/>
        <v>1.1666666666666665</v>
      </c>
    </row>
    <row r="561" spans="1:18" ht="12.75" customHeight="1">
      <c r="A561" s="165" t="s">
        <v>73</v>
      </c>
      <c r="B561" s="173">
        <v>1</v>
      </c>
      <c r="C561" s="173">
        <v>4</v>
      </c>
      <c r="D561" s="173">
        <v>4</v>
      </c>
      <c r="E561" s="173">
        <v>2</v>
      </c>
      <c r="F561" s="173">
        <v>2</v>
      </c>
      <c r="G561" s="174">
        <v>0</v>
      </c>
      <c r="H561" s="174">
        <v>0</v>
      </c>
      <c r="I561" s="174">
        <v>0</v>
      </c>
      <c r="J561" s="174">
        <v>3</v>
      </c>
      <c r="K561" s="174">
        <v>0</v>
      </c>
      <c r="L561" s="174">
        <v>0</v>
      </c>
      <c r="M561" s="174">
        <v>0</v>
      </c>
      <c r="N561" s="174">
        <v>2</v>
      </c>
      <c r="O561" s="175">
        <f t="shared" si="155"/>
        <v>0.5</v>
      </c>
      <c r="P561" s="175">
        <f t="shared" si="156"/>
        <v>0.5</v>
      </c>
      <c r="Q561" s="175">
        <f t="shared" si="157"/>
        <v>0.5</v>
      </c>
      <c r="R561" s="175">
        <f t="shared" si="154"/>
        <v>1</v>
      </c>
    </row>
    <row r="562" spans="1:18" ht="12.75" customHeight="1">
      <c r="A562" s="165" t="s">
        <v>74</v>
      </c>
      <c r="B562" s="173">
        <v>1</v>
      </c>
      <c r="C562" s="173">
        <v>4</v>
      </c>
      <c r="D562" s="173">
        <v>4</v>
      </c>
      <c r="E562" s="173">
        <v>1</v>
      </c>
      <c r="F562" s="173">
        <v>2</v>
      </c>
      <c r="G562" s="174">
        <v>0</v>
      </c>
      <c r="H562" s="174">
        <v>0</v>
      </c>
      <c r="I562" s="174">
        <v>0</v>
      </c>
      <c r="J562" s="174">
        <v>1</v>
      </c>
      <c r="K562" s="174">
        <v>0</v>
      </c>
      <c r="L562" s="174">
        <v>0</v>
      </c>
      <c r="M562" s="174">
        <v>0</v>
      </c>
      <c r="N562" s="174">
        <v>2</v>
      </c>
      <c r="O562" s="175">
        <f t="shared" si="155"/>
        <v>0.5</v>
      </c>
      <c r="P562" s="175">
        <f t="shared" si="156"/>
        <v>0.5</v>
      </c>
      <c r="Q562" s="175">
        <f t="shared" si="157"/>
        <v>0.5</v>
      </c>
      <c r="R562" s="175">
        <f t="shared" si="154"/>
        <v>1</v>
      </c>
    </row>
    <row r="563" spans="1:18" ht="12.75" customHeight="1">
      <c r="A563" s="166" t="s">
        <v>75</v>
      </c>
      <c r="B563" s="166"/>
      <c r="C563" s="168">
        <f t="shared" ref="C563:N563" si="158">SUM(C549:C562)</f>
        <v>48</v>
      </c>
      <c r="D563" s="168">
        <f t="shared" si="158"/>
        <v>42</v>
      </c>
      <c r="E563" s="168">
        <f t="shared" si="158"/>
        <v>22</v>
      </c>
      <c r="F563" s="168">
        <f t="shared" si="158"/>
        <v>24</v>
      </c>
      <c r="G563" s="168">
        <f t="shared" si="158"/>
        <v>3</v>
      </c>
      <c r="H563" s="168">
        <f t="shared" si="158"/>
        <v>2</v>
      </c>
      <c r="I563" s="168">
        <f t="shared" si="158"/>
        <v>0</v>
      </c>
      <c r="J563" s="168">
        <f t="shared" si="158"/>
        <v>22</v>
      </c>
      <c r="K563" s="168">
        <f t="shared" si="158"/>
        <v>4</v>
      </c>
      <c r="L563" s="168">
        <f t="shared" si="158"/>
        <v>3</v>
      </c>
      <c r="M563" s="168">
        <f t="shared" si="158"/>
        <v>1</v>
      </c>
      <c r="N563" s="168">
        <f t="shared" si="158"/>
        <v>31</v>
      </c>
      <c r="O563" s="176">
        <f t="shared" si="155"/>
        <v>0.5714285714285714</v>
      </c>
      <c r="P563" s="176">
        <f t="shared" si="156"/>
        <v>0.58333333333333337</v>
      </c>
      <c r="Q563" s="176">
        <f t="shared" si="157"/>
        <v>0.73809523809523814</v>
      </c>
      <c r="R563" s="176">
        <f t="shared" si="154"/>
        <v>1.3214285714285716</v>
      </c>
    </row>
    <row r="564" spans="1:18" ht="12.75" customHeight="1" thickBot="1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9"/>
      <c r="P564" s="169"/>
      <c r="Q564" s="169"/>
      <c r="R564" s="169"/>
    </row>
    <row r="565" spans="1:18" ht="12.75" customHeight="1">
      <c r="A565" s="172" t="s">
        <v>121</v>
      </c>
      <c r="B565" s="168" t="s">
        <v>44</v>
      </c>
      <c r="C565" s="168" t="s">
        <v>76</v>
      </c>
      <c r="D565" s="168" t="s">
        <v>77</v>
      </c>
      <c r="E565" s="168" t="s">
        <v>78</v>
      </c>
      <c r="F565" s="168" t="s">
        <v>79</v>
      </c>
      <c r="G565" s="168" t="s">
        <v>80</v>
      </c>
      <c r="H565" s="168" t="s">
        <v>81</v>
      </c>
      <c r="I565" s="168" t="s">
        <v>48</v>
      </c>
      <c r="J565" s="168" t="s">
        <v>47</v>
      </c>
      <c r="K565" s="168" t="s">
        <v>82</v>
      </c>
      <c r="L565" s="168" t="s">
        <v>83</v>
      </c>
      <c r="M565" s="168" t="s">
        <v>53</v>
      </c>
      <c r="N565" s="168" t="s">
        <v>54</v>
      </c>
      <c r="O565" s="168" t="s">
        <v>84</v>
      </c>
      <c r="P565" s="168" t="s">
        <v>85</v>
      </c>
      <c r="Q565" s="168" t="s">
        <v>86</v>
      </c>
      <c r="R565" s="168" t="s">
        <v>87</v>
      </c>
    </row>
    <row r="566" spans="1:18" ht="12.75" customHeight="1">
      <c r="A566" s="165" t="s">
        <v>61</v>
      </c>
      <c r="B566" s="174" t="s">
        <v>43</v>
      </c>
      <c r="C566" s="174" t="s">
        <v>43</v>
      </c>
      <c r="D566" s="174" t="s">
        <v>43</v>
      </c>
      <c r="E566" s="174" t="s">
        <v>43</v>
      </c>
      <c r="F566" s="174" t="s">
        <v>43</v>
      </c>
      <c r="G566" s="177" t="s">
        <v>43</v>
      </c>
      <c r="H566" s="174" t="s">
        <v>43</v>
      </c>
      <c r="I566" s="174" t="s">
        <v>43</v>
      </c>
      <c r="J566" s="174" t="s">
        <v>43</v>
      </c>
      <c r="K566" s="174" t="s">
        <v>43</v>
      </c>
      <c r="L566" s="174" t="s">
        <v>43</v>
      </c>
      <c r="M566" s="174" t="s">
        <v>43</v>
      </c>
      <c r="N566" s="174" t="s">
        <v>43</v>
      </c>
      <c r="O566" s="178" t="e">
        <f t="shared" ref="O566:O575" si="159">SUM(K566/G566)*7</f>
        <v>#VALUE!</v>
      </c>
      <c r="P566" s="178" t="e">
        <f t="shared" ref="P566:P575" si="160">SUM(I566,M566)/G566</f>
        <v>#VALUE!</v>
      </c>
      <c r="Q566" s="175" t="e">
        <f t="shared" ref="Q566:Q575" si="161">SUM(I566/H566)</f>
        <v>#VALUE!</v>
      </c>
      <c r="R566" s="175" t="e">
        <f t="shared" ref="R566:R575" si="162">SUM(N566/M566)</f>
        <v>#VALUE!</v>
      </c>
    </row>
    <row r="567" spans="1:18" ht="12.75" customHeight="1">
      <c r="A567" s="165" t="s">
        <v>63</v>
      </c>
      <c r="B567" s="174" t="s">
        <v>43</v>
      </c>
      <c r="C567" s="174" t="s">
        <v>43</v>
      </c>
      <c r="D567" s="174" t="s">
        <v>43</v>
      </c>
      <c r="E567" s="174" t="s">
        <v>43</v>
      </c>
      <c r="F567" s="174" t="s">
        <v>43</v>
      </c>
      <c r="G567" s="177" t="s">
        <v>43</v>
      </c>
      <c r="H567" s="174" t="s">
        <v>43</v>
      </c>
      <c r="I567" s="174" t="s">
        <v>43</v>
      </c>
      <c r="J567" s="174" t="s">
        <v>43</v>
      </c>
      <c r="K567" s="174" t="s">
        <v>43</v>
      </c>
      <c r="L567" s="174" t="s">
        <v>43</v>
      </c>
      <c r="M567" s="174" t="s">
        <v>43</v>
      </c>
      <c r="N567" s="174" t="s">
        <v>43</v>
      </c>
      <c r="O567" s="178" t="e">
        <f t="shared" si="159"/>
        <v>#VALUE!</v>
      </c>
      <c r="P567" s="178" t="e">
        <f t="shared" si="160"/>
        <v>#VALUE!</v>
      </c>
      <c r="Q567" s="175" t="e">
        <f t="shared" si="161"/>
        <v>#VALUE!</v>
      </c>
      <c r="R567" s="175" t="e">
        <f t="shared" si="162"/>
        <v>#VALUE!</v>
      </c>
    </row>
    <row r="568" spans="1:18" ht="12.75" customHeight="1">
      <c r="A568" s="167" t="s">
        <v>64</v>
      </c>
      <c r="B568" s="174">
        <v>1</v>
      </c>
      <c r="C568" s="174">
        <v>1</v>
      </c>
      <c r="D568" s="174">
        <v>1</v>
      </c>
      <c r="E568" s="174">
        <v>0</v>
      </c>
      <c r="F568" s="174">
        <v>0</v>
      </c>
      <c r="G568" s="177">
        <v>6</v>
      </c>
      <c r="H568" s="174">
        <v>26</v>
      </c>
      <c r="I568" s="174">
        <v>4</v>
      </c>
      <c r="J568" s="174">
        <v>2</v>
      </c>
      <c r="K568" s="174">
        <v>2</v>
      </c>
      <c r="L568" s="174">
        <v>1</v>
      </c>
      <c r="M568" s="174">
        <v>4</v>
      </c>
      <c r="N568" s="174">
        <v>6</v>
      </c>
      <c r="O568" s="178">
        <f t="shared" si="159"/>
        <v>2.333333333333333</v>
      </c>
      <c r="P568" s="178">
        <f t="shared" si="160"/>
        <v>1.3333333333333333</v>
      </c>
      <c r="Q568" s="175">
        <f t="shared" si="161"/>
        <v>0.15384615384615385</v>
      </c>
      <c r="R568" s="175">
        <f t="shared" si="162"/>
        <v>1.5</v>
      </c>
    </row>
    <row r="569" spans="1:18" ht="12.75" customHeight="1">
      <c r="A569" s="165" t="s">
        <v>67</v>
      </c>
      <c r="B569" s="174" t="s">
        <v>43</v>
      </c>
      <c r="C569" s="174" t="s">
        <v>43</v>
      </c>
      <c r="D569" s="174" t="s">
        <v>43</v>
      </c>
      <c r="E569" s="174" t="s">
        <v>43</v>
      </c>
      <c r="F569" s="174" t="s">
        <v>43</v>
      </c>
      <c r="G569" s="177" t="s">
        <v>43</v>
      </c>
      <c r="H569" s="174" t="s">
        <v>43</v>
      </c>
      <c r="I569" s="174" t="s">
        <v>43</v>
      </c>
      <c r="J569" s="174" t="s">
        <v>43</v>
      </c>
      <c r="K569" s="174" t="s">
        <v>43</v>
      </c>
      <c r="L569" s="174" t="s">
        <v>43</v>
      </c>
      <c r="M569" s="174" t="s">
        <v>43</v>
      </c>
      <c r="N569" s="174" t="s">
        <v>43</v>
      </c>
      <c r="O569" s="178" t="e">
        <f t="shared" si="159"/>
        <v>#VALUE!</v>
      </c>
      <c r="P569" s="178" t="e">
        <f t="shared" si="160"/>
        <v>#VALUE!</v>
      </c>
      <c r="Q569" s="175" t="e">
        <f t="shared" si="161"/>
        <v>#VALUE!</v>
      </c>
      <c r="R569" s="175" t="e">
        <f t="shared" si="162"/>
        <v>#VALUE!</v>
      </c>
    </row>
    <row r="570" spans="1:18" ht="12.75" customHeight="1">
      <c r="A570" s="167" t="s">
        <v>68</v>
      </c>
      <c r="B570" s="174" t="s">
        <v>43</v>
      </c>
      <c r="C570" s="174" t="s">
        <v>43</v>
      </c>
      <c r="D570" s="174" t="s">
        <v>43</v>
      </c>
      <c r="E570" s="174" t="s">
        <v>43</v>
      </c>
      <c r="F570" s="174" t="s">
        <v>43</v>
      </c>
      <c r="G570" s="177" t="s">
        <v>43</v>
      </c>
      <c r="H570" s="174" t="s">
        <v>43</v>
      </c>
      <c r="I570" s="174" t="s">
        <v>43</v>
      </c>
      <c r="J570" s="174" t="s">
        <v>43</v>
      </c>
      <c r="K570" s="174" t="s">
        <v>43</v>
      </c>
      <c r="L570" s="174" t="s">
        <v>43</v>
      </c>
      <c r="M570" s="174" t="s">
        <v>43</v>
      </c>
      <c r="N570" s="174" t="s">
        <v>43</v>
      </c>
      <c r="O570" s="178" t="e">
        <f t="shared" si="159"/>
        <v>#VALUE!</v>
      </c>
      <c r="P570" s="178" t="e">
        <f t="shared" si="160"/>
        <v>#VALUE!</v>
      </c>
      <c r="Q570" s="175" t="e">
        <f t="shared" si="161"/>
        <v>#VALUE!</v>
      </c>
      <c r="R570" s="175" t="e">
        <f t="shared" si="162"/>
        <v>#VALUE!</v>
      </c>
    </row>
    <row r="571" spans="1:18" ht="12.75" customHeight="1">
      <c r="A571" s="167" t="s">
        <v>74</v>
      </c>
      <c r="B571" s="174">
        <v>1</v>
      </c>
      <c r="C571" s="174">
        <v>0</v>
      </c>
      <c r="D571" s="174">
        <v>0</v>
      </c>
      <c r="E571" s="174">
        <v>0</v>
      </c>
      <c r="F571" s="174">
        <v>0</v>
      </c>
      <c r="G571" s="177">
        <v>1</v>
      </c>
      <c r="H571" s="174">
        <v>4</v>
      </c>
      <c r="I571" s="174">
        <v>0</v>
      </c>
      <c r="J571" s="174">
        <v>0</v>
      </c>
      <c r="K571" s="174">
        <v>0</v>
      </c>
      <c r="L571" s="174">
        <v>0</v>
      </c>
      <c r="M571" s="174">
        <v>1</v>
      </c>
      <c r="N571" s="174">
        <v>2</v>
      </c>
      <c r="O571" s="178">
        <f t="shared" si="159"/>
        <v>0</v>
      </c>
      <c r="P571" s="178">
        <f t="shared" si="160"/>
        <v>1</v>
      </c>
      <c r="Q571" s="175">
        <f t="shared" si="161"/>
        <v>0</v>
      </c>
      <c r="R571" s="175">
        <f t="shared" si="162"/>
        <v>2</v>
      </c>
    </row>
    <row r="572" spans="1:18" ht="12.75" customHeight="1">
      <c r="A572" s="167" t="s">
        <v>71</v>
      </c>
      <c r="B572" s="174" t="s">
        <v>43</v>
      </c>
      <c r="C572" s="174" t="s">
        <v>43</v>
      </c>
      <c r="D572" s="174" t="s">
        <v>43</v>
      </c>
      <c r="E572" s="174" t="s">
        <v>43</v>
      </c>
      <c r="F572" s="174" t="s">
        <v>43</v>
      </c>
      <c r="G572" s="177" t="s">
        <v>43</v>
      </c>
      <c r="H572" s="174" t="s">
        <v>43</v>
      </c>
      <c r="I572" s="174" t="s">
        <v>43</v>
      </c>
      <c r="J572" s="174" t="s">
        <v>43</v>
      </c>
      <c r="K572" s="174" t="s">
        <v>43</v>
      </c>
      <c r="L572" s="174" t="s">
        <v>43</v>
      </c>
      <c r="M572" s="174" t="s">
        <v>43</v>
      </c>
      <c r="N572" s="174" t="s">
        <v>43</v>
      </c>
      <c r="O572" s="178" t="e">
        <f t="shared" si="159"/>
        <v>#VALUE!</v>
      </c>
      <c r="P572" s="178" t="e">
        <f t="shared" si="160"/>
        <v>#VALUE!</v>
      </c>
      <c r="Q572" s="175" t="e">
        <f t="shared" si="161"/>
        <v>#VALUE!</v>
      </c>
      <c r="R572" s="175" t="e">
        <f t="shared" si="162"/>
        <v>#VALUE!</v>
      </c>
    </row>
    <row r="573" spans="1:18" ht="12.75" customHeight="1">
      <c r="A573" s="165" t="s">
        <v>72</v>
      </c>
      <c r="B573" s="174" t="s">
        <v>43</v>
      </c>
      <c r="C573" s="174" t="s">
        <v>43</v>
      </c>
      <c r="D573" s="174" t="s">
        <v>43</v>
      </c>
      <c r="E573" s="174" t="s">
        <v>43</v>
      </c>
      <c r="F573" s="174" t="s">
        <v>43</v>
      </c>
      <c r="G573" s="177" t="s">
        <v>43</v>
      </c>
      <c r="H573" s="174" t="s">
        <v>43</v>
      </c>
      <c r="I573" s="174" t="s">
        <v>43</v>
      </c>
      <c r="J573" s="174" t="s">
        <v>43</v>
      </c>
      <c r="K573" s="174" t="s">
        <v>43</v>
      </c>
      <c r="L573" s="174" t="s">
        <v>43</v>
      </c>
      <c r="M573" s="174" t="s">
        <v>43</v>
      </c>
      <c r="N573" s="174" t="s">
        <v>43</v>
      </c>
      <c r="O573" s="178" t="e">
        <f t="shared" si="159"/>
        <v>#VALUE!</v>
      </c>
      <c r="P573" s="178" t="e">
        <f t="shared" si="160"/>
        <v>#VALUE!</v>
      </c>
      <c r="Q573" s="175" t="e">
        <f t="shared" si="161"/>
        <v>#VALUE!</v>
      </c>
      <c r="R573" s="175" t="e">
        <f t="shared" si="162"/>
        <v>#VALUE!</v>
      </c>
    </row>
    <row r="574" spans="1:18" ht="12.75" customHeight="1">
      <c r="A574" s="165" t="s">
        <v>73</v>
      </c>
      <c r="B574" s="174" t="s">
        <v>43</v>
      </c>
      <c r="C574" s="174" t="s">
        <v>43</v>
      </c>
      <c r="D574" s="174" t="s">
        <v>43</v>
      </c>
      <c r="E574" s="174" t="s">
        <v>43</v>
      </c>
      <c r="F574" s="174" t="s">
        <v>43</v>
      </c>
      <c r="G574" s="177" t="s">
        <v>43</v>
      </c>
      <c r="H574" s="174" t="s">
        <v>43</v>
      </c>
      <c r="I574" s="174" t="s">
        <v>43</v>
      </c>
      <c r="J574" s="174" t="s">
        <v>43</v>
      </c>
      <c r="K574" s="174" t="s">
        <v>43</v>
      </c>
      <c r="L574" s="174" t="s">
        <v>43</v>
      </c>
      <c r="M574" s="174" t="s">
        <v>43</v>
      </c>
      <c r="N574" s="174" t="s">
        <v>43</v>
      </c>
      <c r="O574" s="178" t="e">
        <f t="shared" si="159"/>
        <v>#VALUE!</v>
      </c>
      <c r="P574" s="178" t="e">
        <f t="shared" si="160"/>
        <v>#VALUE!</v>
      </c>
      <c r="Q574" s="175" t="e">
        <f t="shared" si="161"/>
        <v>#VALUE!</v>
      </c>
      <c r="R574" s="175" t="e">
        <f t="shared" si="162"/>
        <v>#VALUE!</v>
      </c>
    </row>
    <row r="575" spans="1:18" ht="12.75" customHeight="1">
      <c r="A575" s="166" t="s">
        <v>75</v>
      </c>
      <c r="B575" s="168"/>
      <c r="C575" s="168">
        <f t="shared" ref="C575:N575" si="163">SUM(C567:C574)</f>
        <v>1</v>
      </c>
      <c r="D575" s="168">
        <f t="shared" si="163"/>
        <v>1</v>
      </c>
      <c r="E575" s="168">
        <f t="shared" si="163"/>
        <v>0</v>
      </c>
      <c r="F575" s="168">
        <f t="shared" si="163"/>
        <v>0</v>
      </c>
      <c r="G575" s="179">
        <f t="shared" si="163"/>
        <v>7</v>
      </c>
      <c r="H575" s="168">
        <f t="shared" si="163"/>
        <v>30</v>
      </c>
      <c r="I575" s="168">
        <f t="shared" si="163"/>
        <v>4</v>
      </c>
      <c r="J575" s="168">
        <f t="shared" si="163"/>
        <v>2</v>
      </c>
      <c r="K575" s="168">
        <f t="shared" si="163"/>
        <v>2</v>
      </c>
      <c r="L575" s="168">
        <f t="shared" si="163"/>
        <v>1</v>
      </c>
      <c r="M575" s="168">
        <f t="shared" si="163"/>
        <v>5</v>
      </c>
      <c r="N575" s="168">
        <f t="shared" si="163"/>
        <v>8</v>
      </c>
      <c r="O575" s="180">
        <f t="shared" si="159"/>
        <v>2</v>
      </c>
      <c r="P575" s="180">
        <f t="shared" si="160"/>
        <v>1.2857142857142858</v>
      </c>
      <c r="Q575" s="176">
        <f t="shared" si="161"/>
        <v>0.13333333333333333</v>
      </c>
      <c r="R575" s="176">
        <f t="shared" si="162"/>
        <v>1.6</v>
      </c>
    </row>
    <row r="578" spans="1:18" ht="12.75" customHeight="1">
      <c r="A578" s="2" t="s">
        <v>356</v>
      </c>
      <c r="L578" s="9"/>
      <c r="M578" s="10"/>
      <c r="N578" s="9"/>
      <c r="Q578" s="9"/>
      <c r="R578" s="9"/>
    </row>
    <row r="579" spans="1:18" ht="12.75" customHeight="1">
      <c r="A579" s="9" t="s">
        <v>0</v>
      </c>
      <c r="B579" s="7" t="s">
        <v>1</v>
      </c>
      <c r="C579" s="7" t="s">
        <v>2</v>
      </c>
      <c r="D579" s="7" t="s">
        <v>3</v>
      </c>
      <c r="E579" s="7" t="s">
        <v>4</v>
      </c>
      <c r="F579" s="7" t="s">
        <v>5</v>
      </c>
      <c r="G579" s="7" t="s">
        <v>6</v>
      </c>
      <c r="H579" s="7" t="s">
        <v>7</v>
      </c>
      <c r="I579" s="6"/>
      <c r="J579" s="7" t="s">
        <v>331</v>
      </c>
      <c r="L579" s="9" t="s">
        <v>297</v>
      </c>
      <c r="M579" s="9"/>
      <c r="O579" s="9"/>
    </row>
    <row r="580" spans="1:18" ht="12.75" customHeight="1">
      <c r="A580" s="10" t="s">
        <v>10</v>
      </c>
      <c r="B580" s="6">
        <v>0</v>
      </c>
      <c r="C580" s="6">
        <v>0</v>
      </c>
      <c r="D580" s="6">
        <v>0</v>
      </c>
      <c r="E580" s="6">
        <v>2</v>
      </c>
      <c r="F580" s="129">
        <v>0</v>
      </c>
      <c r="G580" s="129">
        <v>0</v>
      </c>
      <c r="H580" s="129">
        <v>0</v>
      </c>
      <c r="I580" s="6"/>
      <c r="J580" s="160">
        <f>SUM(B580:H580)</f>
        <v>2</v>
      </c>
      <c r="L580" s="10" t="s">
        <v>357</v>
      </c>
      <c r="M580" s="9"/>
      <c r="O580" s="9"/>
    </row>
    <row r="581" spans="1:18" ht="12.75" customHeight="1" thickBot="1">
      <c r="A581" s="10" t="s">
        <v>26</v>
      </c>
      <c r="B581" s="6">
        <v>0</v>
      </c>
      <c r="C581" s="6">
        <v>5</v>
      </c>
      <c r="D581" s="6">
        <v>2</v>
      </c>
      <c r="E581" s="6">
        <v>0</v>
      </c>
      <c r="F581" s="129">
        <v>0</v>
      </c>
      <c r="G581" s="129">
        <v>0</v>
      </c>
      <c r="H581" s="129" t="s">
        <v>43</v>
      </c>
      <c r="I581" s="6"/>
      <c r="J581" s="160">
        <f>SUM(B581:H581)</f>
        <v>7</v>
      </c>
      <c r="L581" s="10" t="s">
        <v>358</v>
      </c>
    </row>
    <row r="582" spans="1:18" ht="12.75" customHeight="1">
      <c r="A582" s="32" t="s">
        <v>120</v>
      </c>
      <c r="B582" s="7" t="s">
        <v>44</v>
      </c>
      <c r="C582" s="7" t="s">
        <v>45</v>
      </c>
      <c r="D582" s="7" t="s">
        <v>46</v>
      </c>
      <c r="E582" s="7" t="s">
        <v>47</v>
      </c>
      <c r="F582" s="7" t="s">
        <v>48</v>
      </c>
      <c r="G582" s="7" t="s">
        <v>49</v>
      </c>
      <c r="H582" s="7" t="s">
        <v>50</v>
      </c>
      <c r="I582" s="7" t="s">
        <v>51</v>
      </c>
      <c r="J582" s="7" t="s">
        <v>52</v>
      </c>
      <c r="K582" s="7" t="s">
        <v>53</v>
      </c>
      <c r="L582" s="7" t="s">
        <v>54</v>
      </c>
      <c r="M582" s="7" t="s">
        <v>55</v>
      </c>
      <c r="N582" s="7" t="s">
        <v>56</v>
      </c>
      <c r="O582" s="7" t="s">
        <v>57</v>
      </c>
      <c r="P582" s="7" t="s">
        <v>58</v>
      </c>
      <c r="Q582" s="7" t="s">
        <v>59</v>
      </c>
      <c r="R582" s="7" t="s">
        <v>60</v>
      </c>
    </row>
    <row r="583" spans="1:18" ht="12.75" customHeight="1">
      <c r="A583" s="5" t="s">
        <v>61</v>
      </c>
      <c r="B583" s="153">
        <v>1</v>
      </c>
      <c r="C583" s="153">
        <v>3</v>
      </c>
      <c r="D583" s="153">
        <v>3</v>
      </c>
      <c r="E583" s="153">
        <v>0</v>
      </c>
      <c r="F583" s="153">
        <v>1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</v>
      </c>
      <c r="O583" s="148">
        <f>SUM(F583/D583)</f>
        <v>0.33333333333333331</v>
      </c>
      <c r="P583" s="148">
        <f>SUM(F583,K583)/C583</f>
        <v>0.33333333333333331</v>
      </c>
      <c r="Q583" s="148">
        <f>SUM(N583/D583)</f>
        <v>0.33333333333333331</v>
      </c>
      <c r="R583" s="148">
        <f t="shared" ref="R583:R597" si="164">SUM(P583:Q583)</f>
        <v>0.66666666666666663</v>
      </c>
    </row>
    <row r="584" spans="1:18" ht="12.75" customHeight="1">
      <c r="A584" s="10" t="s">
        <v>62</v>
      </c>
      <c r="B584" s="153" t="s">
        <v>43</v>
      </c>
      <c r="C584" s="153" t="s">
        <v>43</v>
      </c>
      <c r="D584" s="153" t="s">
        <v>43</v>
      </c>
      <c r="E584" s="153" t="s">
        <v>43</v>
      </c>
      <c r="F584" s="153" t="s">
        <v>43</v>
      </c>
      <c r="G584" s="14" t="s">
        <v>43</v>
      </c>
      <c r="H584" s="14" t="s">
        <v>43</v>
      </c>
      <c r="I584" s="14" t="s">
        <v>43</v>
      </c>
      <c r="J584" s="14" t="s">
        <v>43</v>
      </c>
      <c r="K584" s="14" t="s">
        <v>43</v>
      </c>
      <c r="L584" s="14" t="s">
        <v>43</v>
      </c>
      <c r="M584" s="14" t="s">
        <v>43</v>
      </c>
      <c r="N584" s="14" t="s">
        <v>43</v>
      </c>
      <c r="O584" s="148" t="e">
        <f t="shared" ref="O584:O597" si="165">SUM(F584/D584)</f>
        <v>#VALUE!</v>
      </c>
      <c r="P584" s="148" t="e">
        <f t="shared" ref="P584:P597" si="166">SUM(F584,K584)/C584</f>
        <v>#VALUE!</v>
      </c>
      <c r="Q584" s="148" t="e">
        <f t="shared" ref="Q584:Q597" si="167">SUM(N584/D584)</f>
        <v>#VALUE!</v>
      </c>
      <c r="R584" s="148" t="e">
        <f t="shared" si="164"/>
        <v>#VALUE!</v>
      </c>
    </row>
    <row r="585" spans="1:18" ht="12.75" customHeight="1">
      <c r="A585" s="5" t="s">
        <v>63</v>
      </c>
      <c r="B585" s="153">
        <v>1</v>
      </c>
      <c r="C585" s="153">
        <v>2</v>
      </c>
      <c r="D585" s="153">
        <v>2</v>
      </c>
      <c r="E585" s="153">
        <v>0</v>
      </c>
      <c r="F585" s="153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1</v>
      </c>
      <c r="M585" s="14">
        <v>0</v>
      </c>
      <c r="N585" s="14">
        <v>0</v>
      </c>
      <c r="O585" s="148">
        <f t="shared" si="165"/>
        <v>0</v>
      </c>
      <c r="P585" s="148">
        <f t="shared" si="166"/>
        <v>0</v>
      </c>
      <c r="Q585" s="148">
        <f t="shared" si="167"/>
        <v>0</v>
      </c>
      <c r="R585" s="148">
        <f t="shared" si="164"/>
        <v>0</v>
      </c>
    </row>
    <row r="586" spans="1:18" ht="12.75" customHeight="1">
      <c r="A586" s="5" t="s">
        <v>64</v>
      </c>
      <c r="B586" s="153">
        <v>1</v>
      </c>
      <c r="C586" s="153">
        <v>3</v>
      </c>
      <c r="D586" s="153">
        <v>2</v>
      </c>
      <c r="E586" s="153">
        <v>0</v>
      </c>
      <c r="F586" s="153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1</v>
      </c>
      <c r="L586" s="14">
        <v>1</v>
      </c>
      <c r="M586" s="14">
        <v>0</v>
      </c>
      <c r="N586" s="14">
        <v>0</v>
      </c>
      <c r="O586" s="148">
        <f t="shared" si="165"/>
        <v>0</v>
      </c>
      <c r="P586" s="148">
        <f t="shared" si="166"/>
        <v>0.33333333333333331</v>
      </c>
      <c r="Q586" s="148">
        <f t="shared" si="167"/>
        <v>0</v>
      </c>
      <c r="R586" s="148">
        <f t="shared" si="164"/>
        <v>0.33333333333333331</v>
      </c>
    </row>
    <row r="587" spans="1:18" ht="12.75" customHeight="1">
      <c r="A587" s="5" t="s">
        <v>66</v>
      </c>
      <c r="B587" s="153">
        <v>1</v>
      </c>
      <c r="C587" s="153">
        <v>3</v>
      </c>
      <c r="D587" s="153">
        <v>1</v>
      </c>
      <c r="E587" s="153">
        <v>0</v>
      </c>
      <c r="F587" s="153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2</v>
      </c>
      <c r="L587" s="14">
        <v>1</v>
      </c>
      <c r="M587" s="14">
        <v>1</v>
      </c>
      <c r="N587" s="14">
        <v>0</v>
      </c>
      <c r="O587" s="148">
        <f>SUM(F587/D587)</f>
        <v>0</v>
      </c>
      <c r="P587" s="148">
        <f t="shared" si="166"/>
        <v>0.66666666666666663</v>
      </c>
      <c r="Q587" s="148">
        <f t="shared" si="167"/>
        <v>0</v>
      </c>
      <c r="R587" s="148">
        <f t="shared" si="164"/>
        <v>0.66666666666666663</v>
      </c>
    </row>
    <row r="588" spans="1:18" ht="12.75" customHeight="1">
      <c r="A588" s="5" t="s">
        <v>67</v>
      </c>
      <c r="B588" s="153">
        <v>1</v>
      </c>
      <c r="C588" s="153">
        <v>3</v>
      </c>
      <c r="D588" s="153">
        <v>3</v>
      </c>
      <c r="E588" s="153">
        <v>0</v>
      </c>
      <c r="F588" s="153">
        <v>1</v>
      </c>
      <c r="G588" s="14">
        <v>0</v>
      </c>
      <c r="H588" s="14">
        <v>0</v>
      </c>
      <c r="I588" s="14">
        <v>0</v>
      </c>
      <c r="J588" s="14">
        <v>1</v>
      </c>
      <c r="K588" s="14">
        <v>1</v>
      </c>
      <c r="L588" s="14">
        <v>0</v>
      </c>
      <c r="M588" s="14">
        <v>0</v>
      </c>
      <c r="N588" s="14">
        <v>1</v>
      </c>
      <c r="O588" s="148">
        <f t="shared" si="165"/>
        <v>0.33333333333333331</v>
      </c>
      <c r="P588" s="148">
        <f t="shared" si="166"/>
        <v>0.66666666666666663</v>
      </c>
      <c r="Q588" s="148">
        <f t="shared" si="167"/>
        <v>0.33333333333333331</v>
      </c>
      <c r="R588" s="148">
        <f t="shared" si="164"/>
        <v>1</v>
      </c>
    </row>
    <row r="589" spans="1:18" ht="12.75" customHeight="1">
      <c r="A589" s="5" t="s">
        <v>68</v>
      </c>
      <c r="B589" s="153">
        <v>1</v>
      </c>
      <c r="C589" s="153">
        <v>3</v>
      </c>
      <c r="D589" s="153">
        <v>3</v>
      </c>
      <c r="E589" s="153">
        <v>1</v>
      </c>
      <c r="F589" s="153">
        <v>1</v>
      </c>
      <c r="G589" s="14">
        <v>1</v>
      </c>
      <c r="H589" s="14">
        <v>0</v>
      </c>
      <c r="I589" s="14">
        <v>0</v>
      </c>
      <c r="J589" s="14">
        <v>1</v>
      </c>
      <c r="K589" s="14">
        <v>0</v>
      </c>
      <c r="L589" s="14">
        <v>1</v>
      </c>
      <c r="M589" s="14">
        <v>0</v>
      </c>
      <c r="N589" s="14">
        <v>2</v>
      </c>
      <c r="O589" s="148">
        <f t="shared" si="165"/>
        <v>0.33333333333333331</v>
      </c>
      <c r="P589" s="148">
        <f t="shared" si="166"/>
        <v>0.33333333333333331</v>
      </c>
      <c r="Q589" s="148">
        <f t="shared" si="167"/>
        <v>0.66666666666666663</v>
      </c>
      <c r="R589" s="148">
        <f t="shared" si="164"/>
        <v>1</v>
      </c>
    </row>
    <row r="590" spans="1:18" ht="12.75" customHeight="1">
      <c r="A590" s="5" t="s">
        <v>69</v>
      </c>
      <c r="B590" s="153">
        <v>1</v>
      </c>
      <c r="C590" s="153">
        <v>2</v>
      </c>
      <c r="D590" s="153">
        <v>2</v>
      </c>
      <c r="E590" s="153">
        <v>0</v>
      </c>
      <c r="F590" s="153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2</v>
      </c>
      <c r="M590" s="14">
        <v>0</v>
      </c>
      <c r="N590" s="14">
        <v>0</v>
      </c>
      <c r="O590" s="148">
        <f>SUM(F590/D590)</f>
        <v>0</v>
      </c>
      <c r="P590" s="148">
        <f>SUM(F590,K590)/C590</f>
        <v>0</v>
      </c>
      <c r="Q590" s="148">
        <f>SUM(N590/D590)</f>
        <v>0</v>
      </c>
      <c r="R590" s="148">
        <f t="shared" si="164"/>
        <v>0</v>
      </c>
    </row>
    <row r="591" spans="1:18" ht="12.75" customHeight="1">
      <c r="A591" s="5" t="s">
        <v>70</v>
      </c>
      <c r="B591" s="153" t="s">
        <v>43</v>
      </c>
      <c r="C591" s="153" t="s">
        <v>43</v>
      </c>
      <c r="D591" s="153" t="s">
        <v>43</v>
      </c>
      <c r="E591" s="153" t="s">
        <v>43</v>
      </c>
      <c r="F591" s="153" t="s">
        <v>43</v>
      </c>
      <c r="G591" s="14" t="s">
        <v>43</v>
      </c>
      <c r="H591" s="14" t="s">
        <v>43</v>
      </c>
      <c r="I591" s="14" t="s">
        <v>43</v>
      </c>
      <c r="J591" s="14" t="s">
        <v>43</v>
      </c>
      <c r="K591" s="14" t="s">
        <v>43</v>
      </c>
      <c r="L591" s="14" t="s">
        <v>43</v>
      </c>
      <c r="M591" s="14" t="s">
        <v>43</v>
      </c>
      <c r="N591" s="14" t="s">
        <v>43</v>
      </c>
      <c r="O591" s="148" t="e">
        <f t="shared" si="165"/>
        <v>#VALUE!</v>
      </c>
      <c r="P591" s="148" t="e">
        <f t="shared" si="166"/>
        <v>#VALUE!</v>
      </c>
      <c r="Q591" s="148" t="e">
        <f t="shared" si="167"/>
        <v>#VALUE!</v>
      </c>
      <c r="R591" s="148" t="e">
        <f t="shared" si="164"/>
        <v>#VALUE!</v>
      </c>
    </row>
    <row r="592" spans="1:18" ht="12.75" customHeight="1">
      <c r="A592" s="5" t="s">
        <v>301</v>
      </c>
      <c r="B592" s="153">
        <v>1</v>
      </c>
      <c r="C592" s="153">
        <v>2</v>
      </c>
      <c r="D592" s="153">
        <v>2</v>
      </c>
      <c r="E592" s="153">
        <v>0</v>
      </c>
      <c r="F592" s="153">
        <v>1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1</v>
      </c>
      <c r="O592" s="148">
        <f t="shared" si="165"/>
        <v>0.5</v>
      </c>
      <c r="P592" s="148">
        <f t="shared" si="166"/>
        <v>0.5</v>
      </c>
      <c r="Q592" s="148">
        <f t="shared" si="167"/>
        <v>0.5</v>
      </c>
      <c r="R592" s="148">
        <f t="shared" si="164"/>
        <v>1</v>
      </c>
    </row>
    <row r="593" spans="1:18" ht="12.75" customHeight="1">
      <c r="A593" s="5" t="s">
        <v>71</v>
      </c>
      <c r="B593" s="153">
        <v>1</v>
      </c>
      <c r="C593" s="153">
        <v>3</v>
      </c>
      <c r="D593" s="153">
        <v>3</v>
      </c>
      <c r="E593" s="153">
        <v>1</v>
      </c>
      <c r="F593" s="153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1</v>
      </c>
      <c r="N593" s="14">
        <v>0</v>
      </c>
      <c r="O593" s="148">
        <f t="shared" si="165"/>
        <v>0</v>
      </c>
      <c r="P593" s="148">
        <f t="shared" si="166"/>
        <v>0</v>
      </c>
      <c r="Q593" s="148">
        <f t="shared" si="167"/>
        <v>0</v>
      </c>
      <c r="R593" s="148">
        <f t="shared" si="164"/>
        <v>0</v>
      </c>
    </row>
    <row r="594" spans="1:18" ht="12.75" customHeight="1">
      <c r="A594" s="5" t="s">
        <v>72</v>
      </c>
      <c r="B594" s="153">
        <v>1</v>
      </c>
      <c r="C594" s="153">
        <v>3</v>
      </c>
      <c r="D594" s="153">
        <v>2</v>
      </c>
      <c r="E594" s="153">
        <v>0</v>
      </c>
      <c r="F594" s="153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1</v>
      </c>
      <c r="L594" s="14">
        <v>1</v>
      </c>
      <c r="M594" s="14">
        <v>0</v>
      </c>
      <c r="N594" s="14">
        <v>0</v>
      </c>
      <c r="O594" s="148">
        <f t="shared" si="165"/>
        <v>0</v>
      </c>
      <c r="P594" s="148">
        <f t="shared" si="166"/>
        <v>0.33333333333333331</v>
      </c>
      <c r="Q594" s="148">
        <f t="shared" si="167"/>
        <v>0</v>
      </c>
      <c r="R594" s="148">
        <f t="shared" si="164"/>
        <v>0.33333333333333331</v>
      </c>
    </row>
    <row r="595" spans="1:18" ht="12.75" customHeight="1">
      <c r="A595" s="5" t="s">
        <v>73</v>
      </c>
      <c r="B595" s="153">
        <v>1</v>
      </c>
      <c r="C595" s="153">
        <v>3</v>
      </c>
      <c r="D595" s="153">
        <v>3</v>
      </c>
      <c r="E595" s="153">
        <v>0</v>
      </c>
      <c r="F595" s="153">
        <v>1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1</v>
      </c>
      <c r="O595" s="148">
        <f t="shared" si="165"/>
        <v>0.33333333333333331</v>
      </c>
      <c r="P595" s="148">
        <f t="shared" si="166"/>
        <v>0.33333333333333331</v>
      </c>
      <c r="Q595" s="148">
        <f t="shared" si="167"/>
        <v>0.33333333333333331</v>
      </c>
      <c r="R595" s="148">
        <f t="shared" si="164"/>
        <v>0.66666666666666663</v>
      </c>
    </row>
    <row r="596" spans="1:18" ht="12.75" customHeight="1">
      <c r="A596" s="5" t="s">
        <v>74</v>
      </c>
      <c r="B596" s="153">
        <v>1</v>
      </c>
      <c r="C596" s="153">
        <v>3</v>
      </c>
      <c r="D596" s="153">
        <v>3</v>
      </c>
      <c r="E596" s="153">
        <v>0</v>
      </c>
      <c r="F596" s="153">
        <v>1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2</v>
      </c>
      <c r="N596" s="14">
        <v>1</v>
      </c>
      <c r="O596" s="148">
        <f t="shared" si="165"/>
        <v>0.33333333333333331</v>
      </c>
      <c r="P596" s="148">
        <f t="shared" si="166"/>
        <v>0.33333333333333331</v>
      </c>
      <c r="Q596" s="148">
        <f t="shared" si="167"/>
        <v>0.33333333333333331</v>
      </c>
      <c r="R596" s="148">
        <f t="shared" si="164"/>
        <v>0.66666666666666663</v>
      </c>
    </row>
    <row r="597" spans="1:18" ht="12.75" customHeight="1">
      <c r="A597" s="9" t="s">
        <v>75</v>
      </c>
      <c r="B597" s="9"/>
      <c r="C597" s="7">
        <f t="shared" ref="C597:N597" si="168">SUM(C583:C596)</f>
        <v>33</v>
      </c>
      <c r="D597" s="7">
        <f t="shared" si="168"/>
        <v>29</v>
      </c>
      <c r="E597" s="7">
        <f t="shared" si="168"/>
        <v>2</v>
      </c>
      <c r="F597" s="7">
        <f t="shared" si="168"/>
        <v>6</v>
      </c>
      <c r="G597" s="7">
        <f t="shared" si="168"/>
        <v>1</v>
      </c>
      <c r="H597" s="7">
        <f t="shared" si="168"/>
        <v>0</v>
      </c>
      <c r="I597" s="7">
        <f t="shared" si="168"/>
        <v>0</v>
      </c>
      <c r="J597" s="7">
        <f t="shared" si="168"/>
        <v>2</v>
      </c>
      <c r="K597" s="7">
        <f t="shared" si="168"/>
        <v>5</v>
      </c>
      <c r="L597" s="7">
        <f t="shared" si="168"/>
        <v>7</v>
      </c>
      <c r="M597" s="7">
        <f t="shared" si="168"/>
        <v>4</v>
      </c>
      <c r="N597" s="7">
        <f t="shared" si="168"/>
        <v>7</v>
      </c>
      <c r="O597" s="162">
        <f t="shared" si="165"/>
        <v>0.20689655172413793</v>
      </c>
      <c r="P597" s="162">
        <f t="shared" si="166"/>
        <v>0.33333333333333331</v>
      </c>
      <c r="Q597" s="162">
        <f t="shared" si="167"/>
        <v>0.2413793103448276</v>
      </c>
      <c r="R597" s="162">
        <f t="shared" si="164"/>
        <v>0.57471264367816088</v>
      </c>
    </row>
    <row r="598" spans="1:18" ht="12.75" customHeight="1" thickBot="1">
      <c r="O598" s="6"/>
      <c r="P598" s="6"/>
      <c r="Q598" s="6"/>
      <c r="R598" s="6"/>
    </row>
    <row r="599" spans="1:18" ht="12.75" customHeight="1">
      <c r="A599" s="32" t="s">
        <v>121</v>
      </c>
      <c r="B599" s="7" t="s">
        <v>44</v>
      </c>
      <c r="C599" s="7" t="s">
        <v>76</v>
      </c>
      <c r="D599" s="7" t="s">
        <v>77</v>
      </c>
      <c r="E599" s="7" t="s">
        <v>78</v>
      </c>
      <c r="F599" s="7" t="s">
        <v>79</v>
      </c>
      <c r="G599" s="7" t="s">
        <v>80</v>
      </c>
      <c r="H599" s="7" t="s">
        <v>81</v>
      </c>
      <c r="I599" s="7" t="s">
        <v>48</v>
      </c>
      <c r="J599" s="7" t="s">
        <v>47</v>
      </c>
      <c r="K599" s="7" t="s">
        <v>82</v>
      </c>
      <c r="L599" s="7" t="s">
        <v>83</v>
      </c>
      <c r="M599" s="7" t="s">
        <v>53</v>
      </c>
      <c r="N599" s="7" t="s">
        <v>54</v>
      </c>
      <c r="O599" s="7" t="s">
        <v>84</v>
      </c>
      <c r="P599" s="7" t="s">
        <v>85</v>
      </c>
      <c r="Q599" s="7" t="s">
        <v>86</v>
      </c>
      <c r="R599" s="7" t="s">
        <v>87</v>
      </c>
    </row>
    <row r="600" spans="1:18" ht="12.75" customHeight="1">
      <c r="A600" s="5" t="s">
        <v>61</v>
      </c>
      <c r="B600" s="14" t="s">
        <v>43</v>
      </c>
      <c r="C600" s="14" t="s">
        <v>43</v>
      </c>
      <c r="D600" s="14" t="s">
        <v>43</v>
      </c>
      <c r="E600" s="14" t="s">
        <v>43</v>
      </c>
      <c r="F600" s="14" t="s">
        <v>43</v>
      </c>
      <c r="G600" s="17" t="s">
        <v>43</v>
      </c>
      <c r="H600" s="14" t="s">
        <v>43</v>
      </c>
      <c r="I600" s="14" t="s">
        <v>43</v>
      </c>
      <c r="J600" s="14" t="s">
        <v>43</v>
      </c>
      <c r="K600" s="14" t="s">
        <v>43</v>
      </c>
      <c r="L600" s="14" t="s">
        <v>43</v>
      </c>
      <c r="M600" s="14" t="s">
        <v>43</v>
      </c>
      <c r="N600" s="14" t="s">
        <v>43</v>
      </c>
      <c r="O600" s="149" t="e">
        <f t="shared" ref="O600:O609" si="169">SUM(K600/G600)*7</f>
        <v>#VALUE!</v>
      </c>
      <c r="P600" s="149" t="e">
        <f t="shared" ref="P600:P609" si="170">SUM(I600,M600)/G600</f>
        <v>#VALUE!</v>
      </c>
      <c r="Q600" s="148" t="e">
        <f t="shared" ref="Q600:Q609" si="171">SUM(I600/H600)</f>
        <v>#VALUE!</v>
      </c>
      <c r="R600" s="148" t="e">
        <f t="shared" ref="R600:R609" si="172">SUM(N600/M600)</f>
        <v>#VALUE!</v>
      </c>
    </row>
    <row r="601" spans="1:18" ht="12.75" customHeight="1">
      <c r="A601" s="5" t="s">
        <v>63</v>
      </c>
      <c r="B601" s="14" t="s">
        <v>43</v>
      </c>
      <c r="C601" s="14" t="s">
        <v>43</v>
      </c>
      <c r="D601" s="14" t="s">
        <v>43</v>
      </c>
      <c r="E601" s="14" t="s">
        <v>43</v>
      </c>
      <c r="F601" s="14" t="s">
        <v>43</v>
      </c>
      <c r="G601" s="17" t="s">
        <v>43</v>
      </c>
      <c r="H601" s="14" t="s">
        <v>43</v>
      </c>
      <c r="I601" s="14" t="s">
        <v>43</v>
      </c>
      <c r="J601" s="14" t="s">
        <v>43</v>
      </c>
      <c r="K601" s="14" t="s">
        <v>43</v>
      </c>
      <c r="L601" s="14" t="s">
        <v>43</v>
      </c>
      <c r="M601" s="14" t="s">
        <v>43</v>
      </c>
      <c r="N601" s="14" t="s">
        <v>43</v>
      </c>
      <c r="O601" s="149" t="e">
        <f t="shared" si="169"/>
        <v>#VALUE!</v>
      </c>
      <c r="P601" s="149" t="e">
        <f t="shared" si="170"/>
        <v>#VALUE!</v>
      </c>
      <c r="Q601" s="148" t="e">
        <f t="shared" si="171"/>
        <v>#VALUE!</v>
      </c>
      <c r="R601" s="148" t="e">
        <f t="shared" si="172"/>
        <v>#VALUE!</v>
      </c>
    </row>
    <row r="602" spans="1:18" ht="12.75" customHeight="1">
      <c r="A602" s="10" t="s">
        <v>64</v>
      </c>
      <c r="B602" s="14" t="s">
        <v>43</v>
      </c>
      <c r="C602" s="14" t="s">
        <v>43</v>
      </c>
      <c r="D602" s="14" t="s">
        <v>43</v>
      </c>
      <c r="E602" s="14" t="s">
        <v>43</v>
      </c>
      <c r="F602" s="14" t="s">
        <v>43</v>
      </c>
      <c r="G602" s="17" t="s">
        <v>43</v>
      </c>
      <c r="H602" s="14" t="s">
        <v>43</v>
      </c>
      <c r="I602" s="14" t="s">
        <v>43</v>
      </c>
      <c r="J602" s="14" t="s">
        <v>43</v>
      </c>
      <c r="K602" s="14" t="s">
        <v>43</v>
      </c>
      <c r="L602" s="14" t="s">
        <v>43</v>
      </c>
      <c r="M602" s="14" t="s">
        <v>43</v>
      </c>
      <c r="N602" s="14" t="s">
        <v>43</v>
      </c>
      <c r="O602" s="149" t="e">
        <f t="shared" si="169"/>
        <v>#VALUE!</v>
      </c>
      <c r="P602" s="149" t="e">
        <f t="shared" si="170"/>
        <v>#VALUE!</v>
      </c>
      <c r="Q602" s="148" t="e">
        <f t="shared" si="171"/>
        <v>#VALUE!</v>
      </c>
      <c r="R602" s="148" t="e">
        <f t="shared" si="172"/>
        <v>#VALUE!</v>
      </c>
    </row>
    <row r="603" spans="1:18" ht="12.75" customHeight="1">
      <c r="A603" s="5" t="s">
        <v>67</v>
      </c>
      <c r="B603" s="14" t="s">
        <v>43</v>
      </c>
      <c r="C603" s="14" t="s">
        <v>43</v>
      </c>
      <c r="D603" s="14" t="s">
        <v>43</v>
      </c>
      <c r="E603" s="14" t="s">
        <v>43</v>
      </c>
      <c r="F603" s="14" t="s">
        <v>43</v>
      </c>
      <c r="G603" s="17" t="s">
        <v>43</v>
      </c>
      <c r="H603" s="14" t="s">
        <v>43</v>
      </c>
      <c r="I603" s="14" t="s">
        <v>43</v>
      </c>
      <c r="J603" s="14" t="s">
        <v>43</v>
      </c>
      <c r="K603" s="14" t="s">
        <v>43</v>
      </c>
      <c r="L603" s="14" t="s">
        <v>43</v>
      </c>
      <c r="M603" s="14" t="s">
        <v>43</v>
      </c>
      <c r="N603" s="14" t="s">
        <v>43</v>
      </c>
      <c r="O603" s="149" t="e">
        <f t="shared" si="169"/>
        <v>#VALUE!</v>
      </c>
      <c r="P603" s="149" t="e">
        <f t="shared" si="170"/>
        <v>#VALUE!</v>
      </c>
      <c r="Q603" s="148" t="e">
        <f t="shared" si="171"/>
        <v>#VALUE!</v>
      </c>
      <c r="R603" s="148" t="e">
        <f t="shared" si="172"/>
        <v>#VALUE!</v>
      </c>
    </row>
    <row r="604" spans="1:18" ht="12.75" customHeight="1">
      <c r="A604" s="10" t="s">
        <v>68</v>
      </c>
      <c r="B604" s="14" t="s">
        <v>43</v>
      </c>
      <c r="C604" s="14" t="s">
        <v>43</v>
      </c>
      <c r="D604" s="14" t="s">
        <v>43</v>
      </c>
      <c r="E604" s="14" t="s">
        <v>43</v>
      </c>
      <c r="F604" s="14" t="s">
        <v>43</v>
      </c>
      <c r="G604" s="17" t="s">
        <v>43</v>
      </c>
      <c r="H604" s="14" t="s">
        <v>43</v>
      </c>
      <c r="I604" s="14" t="s">
        <v>43</v>
      </c>
      <c r="J604" s="14" t="s">
        <v>43</v>
      </c>
      <c r="K604" s="14" t="s">
        <v>43</v>
      </c>
      <c r="L604" s="14" t="s">
        <v>43</v>
      </c>
      <c r="M604" s="14" t="s">
        <v>43</v>
      </c>
      <c r="N604" s="14" t="s">
        <v>43</v>
      </c>
      <c r="O604" s="149" t="e">
        <f t="shared" si="169"/>
        <v>#VALUE!</v>
      </c>
      <c r="P604" s="149" t="e">
        <f t="shared" si="170"/>
        <v>#VALUE!</v>
      </c>
      <c r="Q604" s="148" t="e">
        <f t="shared" si="171"/>
        <v>#VALUE!</v>
      </c>
      <c r="R604" s="148" t="e">
        <f t="shared" si="172"/>
        <v>#VALUE!</v>
      </c>
    </row>
    <row r="605" spans="1:18" ht="12.75" customHeight="1">
      <c r="A605" s="10" t="s">
        <v>70</v>
      </c>
      <c r="B605" s="14" t="s">
        <v>43</v>
      </c>
      <c r="C605" s="14" t="s">
        <v>43</v>
      </c>
      <c r="D605" s="14" t="s">
        <v>43</v>
      </c>
      <c r="E605" s="14" t="s">
        <v>43</v>
      </c>
      <c r="F605" s="14" t="s">
        <v>43</v>
      </c>
      <c r="G605" s="17" t="s">
        <v>43</v>
      </c>
      <c r="H605" s="14" t="s">
        <v>43</v>
      </c>
      <c r="I605" s="14" t="s">
        <v>43</v>
      </c>
      <c r="J605" s="14" t="s">
        <v>43</v>
      </c>
      <c r="K605" s="14" t="s">
        <v>43</v>
      </c>
      <c r="L605" s="14" t="s">
        <v>43</v>
      </c>
      <c r="M605" s="14" t="s">
        <v>43</v>
      </c>
      <c r="N605" s="14" t="s">
        <v>43</v>
      </c>
      <c r="O605" s="149" t="e">
        <f t="shared" si="169"/>
        <v>#VALUE!</v>
      </c>
      <c r="P605" s="149" t="e">
        <f t="shared" si="170"/>
        <v>#VALUE!</v>
      </c>
      <c r="Q605" s="148" t="e">
        <f t="shared" si="171"/>
        <v>#VALUE!</v>
      </c>
      <c r="R605" s="148" t="e">
        <f t="shared" si="172"/>
        <v>#VALUE!</v>
      </c>
    </row>
    <row r="606" spans="1:18" ht="12.75" customHeight="1">
      <c r="A606" s="10" t="s">
        <v>71</v>
      </c>
      <c r="B606" s="14">
        <v>1</v>
      </c>
      <c r="C606" s="14">
        <v>1</v>
      </c>
      <c r="D606" s="14">
        <v>0</v>
      </c>
      <c r="E606" s="14">
        <v>1</v>
      </c>
      <c r="F606" s="14">
        <v>0</v>
      </c>
      <c r="G606" s="17">
        <v>6</v>
      </c>
      <c r="H606" s="14">
        <v>30</v>
      </c>
      <c r="I606" s="14">
        <v>8</v>
      </c>
      <c r="J606" s="14">
        <v>7</v>
      </c>
      <c r="K606" s="14">
        <v>5</v>
      </c>
      <c r="L606" s="14">
        <v>0</v>
      </c>
      <c r="M606" s="14">
        <v>5</v>
      </c>
      <c r="N606" s="14">
        <v>4</v>
      </c>
      <c r="O606" s="149">
        <f t="shared" si="169"/>
        <v>5.8333333333333339</v>
      </c>
      <c r="P606" s="149">
        <f t="shared" si="170"/>
        <v>2.1666666666666665</v>
      </c>
      <c r="Q606" s="148">
        <f t="shared" si="171"/>
        <v>0.26666666666666666</v>
      </c>
      <c r="R606" s="148">
        <f t="shared" si="172"/>
        <v>0.8</v>
      </c>
    </row>
    <row r="607" spans="1:18" ht="12.75" customHeight="1">
      <c r="A607" s="5" t="s">
        <v>72</v>
      </c>
      <c r="B607" s="14" t="s">
        <v>43</v>
      </c>
      <c r="C607" s="14" t="s">
        <v>43</v>
      </c>
      <c r="D607" s="14" t="s">
        <v>43</v>
      </c>
      <c r="E607" s="14" t="s">
        <v>43</v>
      </c>
      <c r="F607" s="14" t="s">
        <v>43</v>
      </c>
      <c r="G607" s="17" t="s">
        <v>43</v>
      </c>
      <c r="H607" s="14" t="s">
        <v>43</v>
      </c>
      <c r="I607" s="14" t="s">
        <v>43</v>
      </c>
      <c r="J607" s="14" t="s">
        <v>43</v>
      </c>
      <c r="K607" s="14" t="s">
        <v>43</v>
      </c>
      <c r="L607" s="14" t="s">
        <v>43</v>
      </c>
      <c r="M607" s="14" t="s">
        <v>43</v>
      </c>
      <c r="N607" s="14" t="s">
        <v>43</v>
      </c>
      <c r="O607" s="149" t="e">
        <f t="shared" si="169"/>
        <v>#VALUE!</v>
      </c>
      <c r="P607" s="149" t="e">
        <f t="shared" si="170"/>
        <v>#VALUE!</v>
      </c>
      <c r="Q607" s="148" t="e">
        <f t="shared" si="171"/>
        <v>#VALUE!</v>
      </c>
      <c r="R607" s="148" t="e">
        <f t="shared" si="172"/>
        <v>#VALUE!</v>
      </c>
    </row>
    <row r="608" spans="1:18" ht="12.75" customHeight="1">
      <c r="A608" s="5" t="s">
        <v>73</v>
      </c>
      <c r="B608" s="14" t="s">
        <v>43</v>
      </c>
      <c r="C608" s="14" t="s">
        <v>43</v>
      </c>
      <c r="D608" s="14" t="s">
        <v>43</v>
      </c>
      <c r="E608" s="14" t="s">
        <v>43</v>
      </c>
      <c r="F608" s="14" t="s">
        <v>43</v>
      </c>
      <c r="G608" s="17" t="s">
        <v>43</v>
      </c>
      <c r="H608" s="14" t="s">
        <v>43</v>
      </c>
      <c r="I608" s="14" t="s">
        <v>43</v>
      </c>
      <c r="J608" s="14" t="s">
        <v>43</v>
      </c>
      <c r="K608" s="14" t="s">
        <v>43</v>
      </c>
      <c r="L608" s="14" t="s">
        <v>43</v>
      </c>
      <c r="M608" s="14" t="s">
        <v>43</v>
      </c>
      <c r="N608" s="14" t="s">
        <v>43</v>
      </c>
      <c r="O608" s="149" t="e">
        <f t="shared" si="169"/>
        <v>#VALUE!</v>
      </c>
      <c r="P608" s="149" t="e">
        <f t="shared" si="170"/>
        <v>#VALUE!</v>
      </c>
      <c r="Q608" s="148" t="e">
        <f t="shared" si="171"/>
        <v>#VALUE!</v>
      </c>
      <c r="R608" s="148" t="e">
        <f t="shared" si="172"/>
        <v>#VALUE!</v>
      </c>
    </row>
    <row r="609" spans="1:18" ht="12.75" customHeight="1">
      <c r="A609" s="9" t="s">
        <v>75</v>
      </c>
      <c r="B609" s="7"/>
      <c r="C609" s="7">
        <f t="shared" ref="C609:N609" si="173">SUM(C601:C608)</f>
        <v>1</v>
      </c>
      <c r="D609" s="7">
        <f t="shared" si="173"/>
        <v>0</v>
      </c>
      <c r="E609" s="7">
        <f t="shared" si="173"/>
        <v>1</v>
      </c>
      <c r="F609" s="7">
        <f t="shared" si="173"/>
        <v>0</v>
      </c>
      <c r="G609" s="150">
        <f t="shared" si="173"/>
        <v>6</v>
      </c>
      <c r="H609" s="7">
        <f t="shared" si="173"/>
        <v>30</v>
      </c>
      <c r="I609" s="7">
        <f t="shared" si="173"/>
        <v>8</v>
      </c>
      <c r="J609" s="7">
        <f t="shared" si="173"/>
        <v>7</v>
      </c>
      <c r="K609" s="7">
        <f t="shared" si="173"/>
        <v>5</v>
      </c>
      <c r="L609" s="7">
        <f t="shared" si="173"/>
        <v>0</v>
      </c>
      <c r="M609" s="7">
        <f t="shared" si="173"/>
        <v>5</v>
      </c>
      <c r="N609" s="7">
        <f t="shared" si="173"/>
        <v>4</v>
      </c>
      <c r="O609" s="161">
        <f t="shared" si="169"/>
        <v>5.8333333333333339</v>
      </c>
      <c r="P609" s="161">
        <f t="shared" si="170"/>
        <v>2.1666666666666665</v>
      </c>
      <c r="Q609" s="162">
        <f t="shared" si="171"/>
        <v>0.26666666666666666</v>
      </c>
      <c r="R609" s="162">
        <f t="shared" si="172"/>
        <v>0.8</v>
      </c>
    </row>
    <row r="612" spans="1:18" ht="12.75" customHeight="1">
      <c r="A612" s="164" t="s">
        <v>350</v>
      </c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6"/>
      <c r="M612" s="167"/>
      <c r="N612" s="166"/>
      <c r="O612" s="165"/>
      <c r="P612" s="165"/>
      <c r="Q612" s="166"/>
      <c r="R612" s="166"/>
    </row>
    <row r="613" spans="1:18" ht="12.75" customHeight="1">
      <c r="A613" s="166" t="s">
        <v>0</v>
      </c>
      <c r="B613" s="168" t="s">
        <v>1</v>
      </c>
      <c r="C613" s="168" t="s">
        <v>2</v>
      </c>
      <c r="D613" s="168" t="s">
        <v>3</v>
      </c>
      <c r="E613" s="168" t="s">
        <v>4</v>
      </c>
      <c r="F613" s="168" t="s">
        <v>5</v>
      </c>
      <c r="G613" s="168" t="s">
        <v>6</v>
      </c>
      <c r="H613" s="168" t="s">
        <v>7</v>
      </c>
      <c r="I613" s="169"/>
      <c r="J613" s="168" t="s">
        <v>331</v>
      </c>
      <c r="K613" s="165"/>
      <c r="L613" s="166" t="s">
        <v>297</v>
      </c>
      <c r="M613" s="166"/>
      <c r="N613" s="165"/>
      <c r="O613" s="166"/>
      <c r="P613" s="165"/>
      <c r="Q613" s="165"/>
      <c r="R613" s="165"/>
    </row>
    <row r="614" spans="1:18" ht="12.75" customHeight="1">
      <c r="A614" s="167" t="s">
        <v>10</v>
      </c>
      <c r="B614" s="169">
        <v>1</v>
      </c>
      <c r="C614" s="169">
        <v>1</v>
      </c>
      <c r="D614" s="169">
        <v>3</v>
      </c>
      <c r="E614" s="169">
        <v>0</v>
      </c>
      <c r="F614" s="170">
        <v>2</v>
      </c>
      <c r="G614" s="170">
        <v>0</v>
      </c>
      <c r="H614" s="170" t="s">
        <v>43</v>
      </c>
      <c r="I614" s="169"/>
      <c r="J614" s="171">
        <f>SUM(B614:H614)</f>
        <v>7</v>
      </c>
      <c r="K614" s="165"/>
      <c r="L614" s="167" t="s">
        <v>351</v>
      </c>
      <c r="M614" s="166"/>
      <c r="N614" s="165"/>
      <c r="O614" s="166"/>
      <c r="P614" s="165"/>
      <c r="Q614" s="165"/>
      <c r="R614" s="165"/>
    </row>
    <row r="615" spans="1:18" ht="12.75" customHeight="1" thickBot="1">
      <c r="A615" s="167" t="s">
        <v>289</v>
      </c>
      <c r="B615" s="169">
        <v>0</v>
      </c>
      <c r="C615" s="169">
        <v>0</v>
      </c>
      <c r="D615" s="169">
        <v>0</v>
      </c>
      <c r="E615" s="169">
        <v>0</v>
      </c>
      <c r="F615" s="170">
        <v>3</v>
      </c>
      <c r="G615" s="170">
        <v>4</v>
      </c>
      <c r="H615" s="170" t="s">
        <v>43</v>
      </c>
      <c r="I615" s="169"/>
      <c r="J615" s="171">
        <f>SUM(B615:H615)</f>
        <v>7</v>
      </c>
      <c r="K615" s="165"/>
      <c r="L615" s="167" t="s">
        <v>352</v>
      </c>
      <c r="M615" s="165"/>
      <c r="N615" s="165"/>
      <c r="O615" s="165"/>
      <c r="P615" s="165"/>
      <c r="Q615" s="165"/>
      <c r="R615" s="165"/>
    </row>
    <row r="616" spans="1:18" ht="12.75" customHeight="1">
      <c r="A616" s="172" t="s">
        <v>120</v>
      </c>
      <c r="B616" s="168" t="s">
        <v>44</v>
      </c>
      <c r="C616" s="168" t="s">
        <v>45</v>
      </c>
      <c r="D616" s="168" t="s">
        <v>46</v>
      </c>
      <c r="E616" s="168" t="s">
        <v>47</v>
      </c>
      <c r="F616" s="168" t="s">
        <v>48</v>
      </c>
      <c r="G616" s="168" t="s">
        <v>49</v>
      </c>
      <c r="H616" s="168" t="s">
        <v>50</v>
      </c>
      <c r="I616" s="168" t="s">
        <v>51</v>
      </c>
      <c r="J616" s="168" t="s">
        <v>52</v>
      </c>
      <c r="K616" s="168" t="s">
        <v>53</v>
      </c>
      <c r="L616" s="168" t="s">
        <v>54</v>
      </c>
      <c r="M616" s="168" t="s">
        <v>55</v>
      </c>
      <c r="N616" s="168" t="s">
        <v>56</v>
      </c>
      <c r="O616" s="168" t="s">
        <v>57</v>
      </c>
      <c r="P616" s="168" t="s">
        <v>58</v>
      </c>
      <c r="Q616" s="168" t="s">
        <v>59</v>
      </c>
      <c r="R616" s="168" t="s">
        <v>60</v>
      </c>
    </row>
    <row r="617" spans="1:18" ht="12.75" customHeight="1">
      <c r="A617" s="165" t="s">
        <v>61</v>
      </c>
      <c r="B617" s="173">
        <v>1</v>
      </c>
      <c r="C617" s="173">
        <v>3</v>
      </c>
      <c r="D617" s="173">
        <v>3</v>
      </c>
      <c r="E617" s="173">
        <v>1</v>
      </c>
      <c r="F617" s="173">
        <v>2</v>
      </c>
      <c r="G617" s="174">
        <v>1</v>
      </c>
      <c r="H617" s="174">
        <v>1</v>
      </c>
      <c r="I617" s="174">
        <v>0</v>
      </c>
      <c r="J617" s="174">
        <v>1</v>
      </c>
      <c r="K617" s="174">
        <v>0</v>
      </c>
      <c r="L617" s="174">
        <v>0</v>
      </c>
      <c r="M617" s="174">
        <v>0</v>
      </c>
      <c r="N617" s="174">
        <v>5</v>
      </c>
      <c r="O617" s="175">
        <f>SUM(F617/D617)</f>
        <v>0.66666666666666663</v>
      </c>
      <c r="P617" s="175">
        <f>SUM(F617,K617)/C617</f>
        <v>0.66666666666666663</v>
      </c>
      <c r="Q617" s="175">
        <f>SUM(N617/D617)</f>
        <v>1.6666666666666667</v>
      </c>
      <c r="R617" s="175">
        <f t="shared" ref="R617:R631" si="174">SUM(P617:Q617)</f>
        <v>2.3333333333333335</v>
      </c>
    </row>
    <row r="618" spans="1:18" ht="12.75" customHeight="1">
      <c r="A618" s="167" t="s">
        <v>62</v>
      </c>
      <c r="B618" s="173">
        <v>1</v>
      </c>
      <c r="C618" s="173">
        <v>3</v>
      </c>
      <c r="D618" s="173">
        <v>3</v>
      </c>
      <c r="E618" s="173">
        <v>0</v>
      </c>
      <c r="F618" s="173">
        <v>0</v>
      </c>
      <c r="G618" s="174">
        <v>0</v>
      </c>
      <c r="H618" s="174">
        <v>0</v>
      </c>
      <c r="I618" s="174">
        <v>0</v>
      </c>
      <c r="J618" s="174">
        <v>0</v>
      </c>
      <c r="K618" s="174">
        <v>0</v>
      </c>
      <c r="L618" s="174">
        <v>0</v>
      </c>
      <c r="M618" s="174">
        <v>0</v>
      </c>
      <c r="N618" s="174">
        <v>0</v>
      </c>
      <c r="O618" s="175">
        <f t="shared" ref="O618:O631" si="175">SUM(F618/D618)</f>
        <v>0</v>
      </c>
      <c r="P618" s="175">
        <f t="shared" ref="P618:P631" si="176">SUM(F618,K618)/C618</f>
        <v>0</v>
      </c>
      <c r="Q618" s="175">
        <f t="shared" ref="Q618:Q631" si="177">SUM(N618/D618)</f>
        <v>0</v>
      </c>
      <c r="R618" s="175">
        <f t="shared" si="174"/>
        <v>0</v>
      </c>
    </row>
    <row r="619" spans="1:18" ht="12.75" customHeight="1">
      <c r="A619" s="165" t="s">
        <v>63</v>
      </c>
      <c r="B619" s="173" t="s">
        <v>43</v>
      </c>
      <c r="C619" s="173" t="s">
        <v>43</v>
      </c>
      <c r="D619" s="173" t="s">
        <v>43</v>
      </c>
      <c r="E619" s="173" t="s">
        <v>43</v>
      </c>
      <c r="F619" s="173" t="s">
        <v>43</v>
      </c>
      <c r="G619" s="174" t="s">
        <v>43</v>
      </c>
      <c r="H619" s="174" t="s">
        <v>43</v>
      </c>
      <c r="I619" s="174" t="s">
        <v>43</v>
      </c>
      <c r="J619" s="174" t="s">
        <v>43</v>
      </c>
      <c r="K619" s="174" t="s">
        <v>43</v>
      </c>
      <c r="L619" s="174" t="s">
        <v>43</v>
      </c>
      <c r="M619" s="174" t="s">
        <v>43</v>
      </c>
      <c r="N619" s="174" t="s">
        <v>43</v>
      </c>
      <c r="O619" s="175" t="e">
        <f t="shared" si="175"/>
        <v>#VALUE!</v>
      </c>
      <c r="P619" s="175" t="e">
        <f t="shared" si="176"/>
        <v>#VALUE!</v>
      </c>
      <c r="Q619" s="175" t="e">
        <f t="shared" si="177"/>
        <v>#VALUE!</v>
      </c>
      <c r="R619" s="175" t="e">
        <f t="shared" si="174"/>
        <v>#VALUE!</v>
      </c>
    </row>
    <row r="620" spans="1:18" ht="12.75" customHeight="1">
      <c r="A620" s="165" t="s">
        <v>64</v>
      </c>
      <c r="B620" s="173">
        <v>1</v>
      </c>
      <c r="C620" s="173">
        <v>3</v>
      </c>
      <c r="D620" s="173">
        <v>3</v>
      </c>
      <c r="E620" s="173">
        <v>1</v>
      </c>
      <c r="F620" s="173">
        <v>1</v>
      </c>
      <c r="G620" s="174">
        <v>0</v>
      </c>
      <c r="H620" s="174">
        <v>0</v>
      </c>
      <c r="I620" s="174">
        <v>0</v>
      </c>
      <c r="J620" s="174">
        <v>3</v>
      </c>
      <c r="K620" s="174">
        <v>0</v>
      </c>
      <c r="L620" s="174">
        <v>0</v>
      </c>
      <c r="M620" s="174">
        <v>0</v>
      </c>
      <c r="N620" s="174">
        <v>1</v>
      </c>
      <c r="O620" s="175">
        <f t="shared" si="175"/>
        <v>0.33333333333333331</v>
      </c>
      <c r="P620" s="175">
        <f t="shared" si="176"/>
        <v>0.33333333333333331</v>
      </c>
      <c r="Q620" s="175">
        <f t="shared" si="177"/>
        <v>0.33333333333333331</v>
      </c>
      <c r="R620" s="175">
        <f t="shared" si="174"/>
        <v>0.66666666666666663</v>
      </c>
    </row>
    <row r="621" spans="1:18" ht="12.75" customHeight="1">
      <c r="A621" s="165" t="s">
        <v>66</v>
      </c>
      <c r="B621" s="173" t="s">
        <v>43</v>
      </c>
      <c r="C621" s="173" t="s">
        <v>43</v>
      </c>
      <c r="D621" s="173" t="s">
        <v>43</v>
      </c>
      <c r="E621" s="173" t="s">
        <v>43</v>
      </c>
      <c r="F621" s="173" t="s">
        <v>43</v>
      </c>
      <c r="G621" s="174" t="s">
        <v>43</v>
      </c>
      <c r="H621" s="174" t="s">
        <v>43</v>
      </c>
      <c r="I621" s="174" t="s">
        <v>43</v>
      </c>
      <c r="J621" s="174" t="s">
        <v>43</v>
      </c>
      <c r="K621" s="174" t="s">
        <v>43</v>
      </c>
      <c r="L621" s="174" t="s">
        <v>43</v>
      </c>
      <c r="M621" s="174" t="s">
        <v>43</v>
      </c>
      <c r="N621" s="174" t="s">
        <v>43</v>
      </c>
      <c r="O621" s="175" t="e">
        <f>SUM(F621/D621)</f>
        <v>#VALUE!</v>
      </c>
      <c r="P621" s="175" t="e">
        <f t="shared" si="176"/>
        <v>#VALUE!</v>
      </c>
      <c r="Q621" s="175" t="e">
        <f t="shared" si="177"/>
        <v>#VALUE!</v>
      </c>
      <c r="R621" s="175" t="e">
        <f t="shared" si="174"/>
        <v>#VALUE!</v>
      </c>
    </row>
    <row r="622" spans="1:18" ht="12.75" customHeight="1">
      <c r="A622" s="165" t="s">
        <v>67</v>
      </c>
      <c r="B622" s="173">
        <v>1</v>
      </c>
      <c r="C622" s="173">
        <v>3</v>
      </c>
      <c r="D622" s="173">
        <v>2</v>
      </c>
      <c r="E622" s="173">
        <v>0</v>
      </c>
      <c r="F622" s="173">
        <v>0</v>
      </c>
      <c r="G622" s="174">
        <v>0</v>
      </c>
      <c r="H622" s="174">
        <v>0</v>
      </c>
      <c r="I622" s="174">
        <v>0</v>
      </c>
      <c r="J622" s="174">
        <v>0</v>
      </c>
      <c r="K622" s="174">
        <v>1</v>
      </c>
      <c r="L622" s="174">
        <v>0</v>
      </c>
      <c r="M622" s="174">
        <v>0</v>
      </c>
      <c r="N622" s="174">
        <v>0</v>
      </c>
      <c r="O622" s="175">
        <f t="shared" si="175"/>
        <v>0</v>
      </c>
      <c r="P622" s="175">
        <f t="shared" si="176"/>
        <v>0.33333333333333331</v>
      </c>
      <c r="Q622" s="175">
        <f t="shared" si="177"/>
        <v>0</v>
      </c>
      <c r="R622" s="175">
        <f t="shared" si="174"/>
        <v>0.33333333333333331</v>
      </c>
    </row>
    <row r="623" spans="1:18" ht="12.75" customHeight="1">
      <c r="A623" s="165" t="s">
        <v>68</v>
      </c>
      <c r="B623" s="173">
        <v>1</v>
      </c>
      <c r="C623" s="173">
        <v>3</v>
      </c>
      <c r="D623" s="173">
        <v>1</v>
      </c>
      <c r="E623" s="173">
        <v>1</v>
      </c>
      <c r="F623" s="173">
        <v>1</v>
      </c>
      <c r="G623" s="174">
        <v>0</v>
      </c>
      <c r="H623" s="174">
        <v>0</v>
      </c>
      <c r="I623" s="174">
        <v>0</v>
      </c>
      <c r="J623" s="174">
        <v>2</v>
      </c>
      <c r="K623" s="174">
        <v>2</v>
      </c>
      <c r="L623" s="174">
        <v>0</v>
      </c>
      <c r="M623" s="174">
        <v>1</v>
      </c>
      <c r="N623" s="174">
        <v>1</v>
      </c>
      <c r="O623" s="175">
        <f t="shared" si="175"/>
        <v>1</v>
      </c>
      <c r="P623" s="175">
        <f t="shared" si="176"/>
        <v>1</v>
      </c>
      <c r="Q623" s="175">
        <f t="shared" si="177"/>
        <v>1</v>
      </c>
      <c r="R623" s="175">
        <f t="shared" si="174"/>
        <v>2</v>
      </c>
    </row>
    <row r="624" spans="1:18" ht="12.75" customHeight="1">
      <c r="A624" s="165" t="s">
        <v>69</v>
      </c>
      <c r="B624" s="173">
        <v>1</v>
      </c>
      <c r="C624" s="173">
        <v>3</v>
      </c>
      <c r="D624" s="173">
        <v>2</v>
      </c>
      <c r="E624" s="173">
        <v>1</v>
      </c>
      <c r="F624" s="173">
        <v>0</v>
      </c>
      <c r="G624" s="174">
        <v>0</v>
      </c>
      <c r="H624" s="174">
        <v>0</v>
      </c>
      <c r="I624" s="174">
        <v>0</v>
      </c>
      <c r="J624" s="174">
        <v>0</v>
      </c>
      <c r="K624" s="174">
        <v>1</v>
      </c>
      <c r="L624" s="174">
        <v>2</v>
      </c>
      <c r="M624" s="174">
        <v>0</v>
      </c>
      <c r="N624" s="174">
        <v>0</v>
      </c>
      <c r="O624" s="175">
        <f>SUM(F624/D624)</f>
        <v>0</v>
      </c>
      <c r="P624" s="175">
        <f>SUM(F624,K624)/C624</f>
        <v>0.33333333333333331</v>
      </c>
      <c r="Q624" s="175">
        <f>SUM(N624/D624)</f>
        <v>0</v>
      </c>
      <c r="R624" s="175">
        <f t="shared" si="174"/>
        <v>0.33333333333333331</v>
      </c>
    </row>
    <row r="625" spans="1:18" ht="12.75" customHeight="1">
      <c r="A625" s="165" t="s">
        <v>70</v>
      </c>
      <c r="B625" s="173" t="s">
        <v>43</v>
      </c>
      <c r="C625" s="173" t="s">
        <v>43</v>
      </c>
      <c r="D625" s="173" t="s">
        <v>43</v>
      </c>
      <c r="E625" s="173" t="s">
        <v>43</v>
      </c>
      <c r="F625" s="173" t="s">
        <v>43</v>
      </c>
      <c r="G625" s="174" t="s">
        <v>43</v>
      </c>
      <c r="H625" s="174" t="s">
        <v>43</v>
      </c>
      <c r="I625" s="174" t="s">
        <v>43</v>
      </c>
      <c r="J625" s="174" t="s">
        <v>43</v>
      </c>
      <c r="K625" s="174" t="s">
        <v>43</v>
      </c>
      <c r="L625" s="174" t="s">
        <v>43</v>
      </c>
      <c r="M625" s="174" t="s">
        <v>43</v>
      </c>
      <c r="N625" s="174" t="s">
        <v>43</v>
      </c>
      <c r="O625" s="175" t="e">
        <f t="shared" si="175"/>
        <v>#VALUE!</v>
      </c>
      <c r="P625" s="175" t="e">
        <f t="shared" si="176"/>
        <v>#VALUE!</v>
      </c>
      <c r="Q625" s="175" t="e">
        <f t="shared" si="177"/>
        <v>#VALUE!</v>
      </c>
      <c r="R625" s="175" t="e">
        <f t="shared" si="174"/>
        <v>#VALUE!</v>
      </c>
    </row>
    <row r="626" spans="1:18" ht="12.75" customHeight="1">
      <c r="A626" s="165" t="s">
        <v>301</v>
      </c>
      <c r="B626" s="173">
        <v>1</v>
      </c>
      <c r="C626" s="173">
        <v>3</v>
      </c>
      <c r="D626" s="173">
        <v>2</v>
      </c>
      <c r="E626" s="173">
        <v>0</v>
      </c>
      <c r="F626" s="173">
        <v>0</v>
      </c>
      <c r="G626" s="174">
        <v>0</v>
      </c>
      <c r="H626" s="174">
        <v>0</v>
      </c>
      <c r="I626" s="174">
        <v>0</v>
      </c>
      <c r="J626" s="174">
        <v>0</v>
      </c>
      <c r="K626" s="174">
        <v>1</v>
      </c>
      <c r="L626" s="174">
        <v>1</v>
      </c>
      <c r="M626" s="174">
        <v>0</v>
      </c>
      <c r="N626" s="174">
        <v>0</v>
      </c>
      <c r="O626" s="175">
        <f t="shared" si="175"/>
        <v>0</v>
      </c>
      <c r="P626" s="175">
        <f t="shared" si="176"/>
        <v>0.33333333333333331</v>
      </c>
      <c r="Q626" s="175">
        <f t="shared" si="177"/>
        <v>0</v>
      </c>
      <c r="R626" s="175">
        <f t="shared" si="174"/>
        <v>0.33333333333333331</v>
      </c>
    </row>
    <row r="627" spans="1:18" ht="12.75" customHeight="1">
      <c r="A627" s="165" t="s">
        <v>71</v>
      </c>
      <c r="B627" s="173">
        <v>1</v>
      </c>
      <c r="C627" s="173">
        <v>3</v>
      </c>
      <c r="D627" s="173">
        <v>2</v>
      </c>
      <c r="E627" s="173">
        <v>1</v>
      </c>
      <c r="F627" s="173">
        <v>1</v>
      </c>
      <c r="G627" s="174">
        <v>0</v>
      </c>
      <c r="H627" s="174">
        <v>0</v>
      </c>
      <c r="I627" s="174">
        <v>0</v>
      </c>
      <c r="J627" s="174">
        <v>0</v>
      </c>
      <c r="K627" s="174">
        <v>0</v>
      </c>
      <c r="L627" s="174">
        <v>0</v>
      </c>
      <c r="M627" s="174">
        <v>1</v>
      </c>
      <c r="N627" s="174">
        <v>1</v>
      </c>
      <c r="O627" s="175">
        <f t="shared" si="175"/>
        <v>0.5</v>
      </c>
      <c r="P627" s="175">
        <f t="shared" si="176"/>
        <v>0.33333333333333331</v>
      </c>
      <c r="Q627" s="175">
        <f t="shared" si="177"/>
        <v>0.5</v>
      </c>
      <c r="R627" s="175">
        <f t="shared" si="174"/>
        <v>0.83333333333333326</v>
      </c>
    </row>
    <row r="628" spans="1:18" ht="12.75" customHeight="1">
      <c r="A628" s="165" t="s">
        <v>72</v>
      </c>
      <c r="B628" s="173">
        <v>1</v>
      </c>
      <c r="C628" s="173">
        <v>3</v>
      </c>
      <c r="D628" s="173">
        <v>2</v>
      </c>
      <c r="E628" s="173">
        <v>0</v>
      </c>
      <c r="F628" s="173">
        <v>0</v>
      </c>
      <c r="G628" s="174">
        <v>0</v>
      </c>
      <c r="H628" s="174">
        <v>0</v>
      </c>
      <c r="I628" s="174">
        <v>0</v>
      </c>
      <c r="J628" s="174">
        <v>0</v>
      </c>
      <c r="K628" s="174">
        <v>1</v>
      </c>
      <c r="L628" s="174">
        <v>1</v>
      </c>
      <c r="M628" s="174">
        <v>0</v>
      </c>
      <c r="N628" s="174">
        <v>0</v>
      </c>
      <c r="O628" s="175">
        <f t="shared" si="175"/>
        <v>0</v>
      </c>
      <c r="P628" s="175">
        <f t="shared" si="176"/>
        <v>0.33333333333333331</v>
      </c>
      <c r="Q628" s="175">
        <f t="shared" si="177"/>
        <v>0</v>
      </c>
      <c r="R628" s="175">
        <f t="shared" si="174"/>
        <v>0.33333333333333331</v>
      </c>
    </row>
    <row r="629" spans="1:18" ht="12.75" customHeight="1">
      <c r="A629" s="165" t="s">
        <v>73</v>
      </c>
      <c r="B629" s="173">
        <v>1</v>
      </c>
      <c r="C629" s="173">
        <v>3</v>
      </c>
      <c r="D629" s="173">
        <v>3</v>
      </c>
      <c r="E629" s="173">
        <v>2</v>
      </c>
      <c r="F629" s="173">
        <v>2</v>
      </c>
      <c r="G629" s="174">
        <v>0</v>
      </c>
      <c r="H629" s="174">
        <v>1</v>
      </c>
      <c r="I629" s="174">
        <v>0</v>
      </c>
      <c r="J629" s="174">
        <v>0</v>
      </c>
      <c r="K629" s="174">
        <v>0</v>
      </c>
      <c r="L629" s="174">
        <v>0</v>
      </c>
      <c r="M629" s="174">
        <v>0</v>
      </c>
      <c r="N629" s="174">
        <v>4</v>
      </c>
      <c r="O629" s="175">
        <f t="shared" si="175"/>
        <v>0.66666666666666663</v>
      </c>
      <c r="P629" s="175">
        <f t="shared" si="176"/>
        <v>0.66666666666666663</v>
      </c>
      <c r="Q629" s="175">
        <f t="shared" si="177"/>
        <v>1.3333333333333333</v>
      </c>
      <c r="R629" s="175">
        <f t="shared" si="174"/>
        <v>2</v>
      </c>
    </row>
    <row r="630" spans="1:18" ht="12.75" customHeight="1">
      <c r="A630" s="165" t="s">
        <v>74</v>
      </c>
      <c r="B630" s="173">
        <v>1</v>
      </c>
      <c r="C630" s="173">
        <v>3</v>
      </c>
      <c r="D630" s="173">
        <v>2</v>
      </c>
      <c r="E630" s="173">
        <v>0</v>
      </c>
      <c r="F630" s="173">
        <v>1</v>
      </c>
      <c r="G630" s="174">
        <v>1</v>
      </c>
      <c r="H630" s="174">
        <v>0</v>
      </c>
      <c r="I630" s="174">
        <v>0</v>
      </c>
      <c r="J630" s="174">
        <v>1</v>
      </c>
      <c r="K630" s="174">
        <v>1</v>
      </c>
      <c r="L630" s="174">
        <v>0</v>
      </c>
      <c r="M630" s="174">
        <v>0</v>
      </c>
      <c r="N630" s="174">
        <v>2</v>
      </c>
      <c r="O630" s="175">
        <f t="shared" si="175"/>
        <v>0.5</v>
      </c>
      <c r="P630" s="175">
        <f t="shared" si="176"/>
        <v>0.66666666666666663</v>
      </c>
      <c r="Q630" s="175">
        <f t="shared" si="177"/>
        <v>1</v>
      </c>
      <c r="R630" s="175">
        <f t="shared" si="174"/>
        <v>1.6666666666666665</v>
      </c>
    </row>
    <row r="631" spans="1:18" ht="12.75" customHeight="1">
      <c r="A631" s="166" t="s">
        <v>75</v>
      </c>
      <c r="B631" s="166"/>
      <c r="C631" s="168">
        <f t="shared" ref="C631:N631" si="178">SUM(C617:C630)</f>
        <v>33</v>
      </c>
      <c r="D631" s="168">
        <f t="shared" si="178"/>
        <v>25</v>
      </c>
      <c r="E631" s="168">
        <f t="shared" si="178"/>
        <v>7</v>
      </c>
      <c r="F631" s="168">
        <f t="shared" si="178"/>
        <v>8</v>
      </c>
      <c r="G631" s="168">
        <f t="shared" si="178"/>
        <v>2</v>
      </c>
      <c r="H631" s="168">
        <f t="shared" si="178"/>
        <v>2</v>
      </c>
      <c r="I631" s="168">
        <f t="shared" si="178"/>
        <v>0</v>
      </c>
      <c r="J631" s="168">
        <f t="shared" si="178"/>
        <v>7</v>
      </c>
      <c r="K631" s="168">
        <f t="shared" si="178"/>
        <v>7</v>
      </c>
      <c r="L631" s="168">
        <f t="shared" si="178"/>
        <v>4</v>
      </c>
      <c r="M631" s="168">
        <f t="shared" si="178"/>
        <v>2</v>
      </c>
      <c r="N631" s="168">
        <f t="shared" si="178"/>
        <v>14</v>
      </c>
      <c r="O631" s="176">
        <f t="shared" si="175"/>
        <v>0.32</v>
      </c>
      <c r="P631" s="176">
        <f t="shared" si="176"/>
        <v>0.45454545454545453</v>
      </c>
      <c r="Q631" s="176">
        <f t="shared" si="177"/>
        <v>0.56000000000000005</v>
      </c>
      <c r="R631" s="176">
        <f t="shared" si="174"/>
        <v>1.0145454545454546</v>
      </c>
    </row>
    <row r="632" spans="1:18" ht="12.75" customHeight="1" thickBot="1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9"/>
      <c r="P632" s="169"/>
      <c r="Q632" s="169"/>
      <c r="R632" s="169"/>
    </row>
    <row r="633" spans="1:18" ht="12.75" customHeight="1">
      <c r="A633" s="172" t="s">
        <v>121</v>
      </c>
      <c r="B633" s="168" t="s">
        <v>44</v>
      </c>
      <c r="C633" s="168" t="s">
        <v>76</v>
      </c>
      <c r="D633" s="168" t="s">
        <v>77</v>
      </c>
      <c r="E633" s="168" t="s">
        <v>78</v>
      </c>
      <c r="F633" s="168" t="s">
        <v>79</v>
      </c>
      <c r="G633" s="168" t="s">
        <v>80</v>
      </c>
      <c r="H633" s="168" t="s">
        <v>81</v>
      </c>
      <c r="I633" s="168" t="s">
        <v>48</v>
      </c>
      <c r="J633" s="168" t="s">
        <v>47</v>
      </c>
      <c r="K633" s="168" t="s">
        <v>82</v>
      </c>
      <c r="L633" s="168" t="s">
        <v>83</v>
      </c>
      <c r="M633" s="168" t="s">
        <v>53</v>
      </c>
      <c r="N633" s="168" t="s">
        <v>54</v>
      </c>
      <c r="O633" s="168" t="s">
        <v>84</v>
      </c>
      <c r="P633" s="168" t="s">
        <v>85</v>
      </c>
      <c r="Q633" s="168" t="s">
        <v>86</v>
      </c>
      <c r="R633" s="168" t="s">
        <v>87</v>
      </c>
    </row>
    <row r="634" spans="1:18" ht="12.75" customHeight="1">
      <c r="A634" s="165" t="s">
        <v>61</v>
      </c>
      <c r="B634" s="174" t="s">
        <v>43</v>
      </c>
      <c r="C634" s="174" t="s">
        <v>43</v>
      </c>
      <c r="D634" s="174" t="s">
        <v>43</v>
      </c>
      <c r="E634" s="174" t="s">
        <v>43</v>
      </c>
      <c r="F634" s="174" t="s">
        <v>43</v>
      </c>
      <c r="G634" s="177" t="s">
        <v>43</v>
      </c>
      <c r="H634" s="174" t="s">
        <v>43</v>
      </c>
      <c r="I634" s="174" t="s">
        <v>43</v>
      </c>
      <c r="J634" s="174" t="s">
        <v>43</v>
      </c>
      <c r="K634" s="174" t="s">
        <v>43</v>
      </c>
      <c r="L634" s="174" t="s">
        <v>43</v>
      </c>
      <c r="M634" s="174" t="s">
        <v>43</v>
      </c>
      <c r="N634" s="174" t="s">
        <v>43</v>
      </c>
      <c r="O634" s="178" t="e">
        <f t="shared" ref="O634:O643" si="179">SUM(K634/G634)*7</f>
        <v>#VALUE!</v>
      </c>
      <c r="P634" s="178" t="e">
        <f t="shared" ref="P634:P643" si="180">SUM(I634,M634)/G634</f>
        <v>#VALUE!</v>
      </c>
      <c r="Q634" s="175" t="e">
        <f t="shared" ref="Q634:Q643" si="181">SUM(I634/H634)</f>
        <v>#VALUE!</v>
      </c>
      <c r="R634" s="175" t="e">
        <f t="shared" ref="R634:R643" si="182">SUM(N634/M634)</f>
        <v>#VALUE!</v>
      </c>
    </row>
    <row r="635" spans="1:18" ht="12.75" customHeight="1">
      <c r="A635" s="165" t="s">
        <v>63</v>
      </c>
      <c r="B635" s="174" t="s">
        <v>43</v>
      </c>
      <c r="C635" s="174" t="s">
        <v>43</v>
      </c>
      <c r="D635" s="174" t="s">
        <v>43</v>
      </c>
      <c r="E635" s="174" t="s">
        <v>43</v>
      </c>
      <c r="F635" s="174" t="s">
        <v>43</v>
      </c>
      <c r="G635" s="177" t="s">
        <v>43</v>
      </c>
      <c r="H635" s="174" t="s">
        <v>43</v>
      </c>
      <c r="I635" s="174" t="s">
        <v>43</v>
      </c>
      <c r="J635" s="174" t="s">
        <v>43</v>
      </c>
      <c r="K635" s="174" t="s">
        <v>43</v>
      </c>
      <c r="L635" s="174" t="s">
        <v>43</v>
      </c>
      <c r="M635" s="174" t="s">
        <v>43</v>
      </c>
      <c r="N635" s="174" t="s">
        <v>43</v>
      </c>
      <c r="O635" s="178" t="e">
        <f t="shared" si="179"/>
        <v>#VALUE!</v>
      </c>
      <c r="P635" s="178" t="e">
        <f t="shared" si="180"/>
        <v>#VALUE!</v>
      </c>
      <c r="Q635" s="175" t="e">
        <f t="shared" si="181"/>
        <v>#VALUE!</v>
      </c>
      <c r="R635" s="175" t="e">
        <f t="shared" si="182"/>
        <v>#VALUE!</v>
      </c>
    </row>
    <row r="636" spans="1:18" ht="12.75" customHeight="1">
      <c r="A636" s="167" t="s">
        <v>64</v>
      </c>
      <c r="B636" s="174" t="s">
        <v>43</v>
      </c>
      <c r="C636" s="174" t="s">
        <v>43</v>
      </c>
      <c r="D636" s="174" t="s">
        <v>43</v>
      </c>
      <c r="E636" s="174" t="s">
        <v>43</v>
      </c>
      <c r="F636" s="174" t="s">
        <v>43</v>
      </c>
      <c r="G636" s="177" t="s">
        <v>43</v>
      </c>
      <c r="H636" s="174" t="s">
        <v>43</v>
      </c>
      <c r="I636" s="174" t="s">
        <v>43</v>
      </c>
      <c r="J636" s="174" t="s">
        <v>43</v>
      </c>
      <c r="K636" s="174" t="s">
        <v>43</v>
      </c>
      <c r="L636" s="174" t="s">
        <v>43</v>
      </c>
      <c r="M636" s="174" t="s">
        <v>43</v>
      </c>
      <c r="N636" s="174" t="s">
        <v>43</v>
      </c>
      <c r="O636" s="178" t="e">
        <f t="shared" si="179"/>
        <v>#VALUE!</v>
      </c>
      <c r="P636" s="178" t="e">
        <f t="shared" si="180"/>
        <v>#VALUE!</v>
      </c>
      <c r="Q636" s="175" t="e">
        <f t="shared" si="181"/>
        <v>#VALUE!</v>
      </c>
      <c r="R636" s="175" t="e">
        <f t="shared" si="182"/>
        <v>#VALUE!</v>
      </c>
    </row>
    <row r="637" spans="1:18" ht="12.75" customHeight="1">
      <c r="A637" s="165" t="s">
        <v>67</v>
      </c>
      <c r="B637" s="174">
        <v>1</v>
      </c>
      <c r="C637" s="174">
        <v>0</v>
      </c>
      <c r="D637" s="174">
        <v>0</v>
      </c>
      <c r="E637" s="174">
        <v>0</v>
      </c>
      <c r="F637" s="174">
        <v>0</v>
      </c>
      <c r="G637" s="177">
        <v>1</v>
      </c>
      <c r="H637" s="174">
        <v>8</v>
      </c>
      <c r="I637" s="174">
        <v>3</v>
      </c>
      <c r="J637" s="174">
        <v>4</v>
      </c>
      <c r="K637" s="174">
        <v>3</v>
      </c>
      <c r="L637" s="174">
        <v>1</v>
      </c>
      <c r="M637" s="174">
        <v>1</v>
      </c>
      <c r="N637" s="174">
        <v>0</v>
      </c>
      <c r="O637" s="178">
        <f t="shared" si="179"/>
        <v>21</v>
      </c>
      <c r="P637" s="178">
        <f t="shared" si="180"/>
        <v>4</v>
      </c>
      <c r="Q637" s="175">
        <f t="shared" si="181"/>
        <v>0.375</v>
      </c>
      <c r="R637" s="175">
        <f t="shared" si="182"/>
        <v>0</v>
      </c>
    </row>
    <row r="638" spans="1:18" ht="12.75" customHeight="1">
      <c r="A638" s="167" t="s">
        <v>68</v>
      </c>
      <c r="B638" s="174">
        <v>1</v>
      </c>
      <c r="C638" s="174">
        <v>1</v>
      </c>
      <c r="D638" s="174">
        <v>0</v>
      </c>
      <c r="E638" s="174">
        <v>0</v>
      </c>
      <c r="F638" s="174">
        <v>0</v>
      </c>
      <c r="G638" s="177">
        <v>5</v>
      </c>
      <c r="H638" s="174">
        <v>25</v>
      </c>
      <c r="I638" s="174">
        <v>4</v>
      </c>
      <c r="J638" s="174">
        <v>3</v>
      </c>
      <c r="K638" s="174">
        <v>3</v>
      </c>
      <c r="L638" s="174">
        <v>0</v>
      </c>
      <c r="M638" s="174">
        <v>6</v>
      </c>
      <c r="N638" s="174">
        <v>8</v>
      </c>
      <c r="O638" s="178">
        <f t="shared" si="179"/>
        <v>4.2</v>
      </c>
      <c r="P638" s="178">
        <f t="shared" si="180"/>
        <v>2</v>
      </c>
      <c r="Q638" s="175">
        <f t="shared" si="181"/>
        <v>0.16</v>
      </c>
      <c r="R638" s="175">
        <f t="shared" si="182"/>
        <v>1.3333333333333333</v>
      </c>
    </row>
    <row r="639" spans="1:18" ht="12.75" customHeight="1">
      <c r="A639" s="167" t="s">
        <v>70</v>
      </c>
      <c r="B639" s="174" t="s">
        <v>43</v>
      </c>
      <c r="C639" s="174" t="s">
        <v>43</v>
      </c>
      <c r="D639" s="174" t="s">
        <v>43</v>
      </c>
      <c r="E639" s="174" t="s">
        <v>43</v>
      </c>
      <c r="F639" s="174" t="s">
        <v>43</v>
      </c>
      <c r="G639" s="177" t="s">
        <v>43</v>
      </c>
      <c r="H639" s="174" t="s">
        <v>43</v>
      </c>
      <c r="I639" s="174" t="s">
        <v>43</v>
      </c>
      <c r="J639" s="174" t="s">
        <v>43</v>
      </c>
      <c r="K639" s="174" t="s">
        <v>43</v>
      </c>
      <c r="L639" s="174" t="s">
        <v>43</v>
      </c>
      <c r="M639" s="174" t="s">
        <v>43</v>
      </c>
      <c r="N639" s="174" t="s">
        <v>43</v>
      </c>
      <c r="O639" s="178" t="e">
        <f t="shared" si="179"/>
        <v>#VALUE!</v>
      </c>
      <c r="P639" s="178" t="e">
        <f t="shared" si="180"/>
        <v>#VALUE!</v>
      </c>
      <c r="Q639" s="175" t="e">
        <f t="shared" si="181"/>
        <v>#VALUE!</v>
      </c>
      <c r="R639" s="175" t="e">
        <f t="shared" si="182"/>
        <v>#VALUE!</v>
      </c>
    </row>
    <row r="640" spans="1:18" ht="12.75" customHeight="1">
      <c r="A640" s="167" t="s">
        <v>71</v>
      </c>
      <c r="B640" s="174" t="s">
        <v>43</v>
      </c>
      <c r="C640" s="174" t="s">
        <v>43</v>
      </c>
      <c r="D640" s="174" t="s">
        <v>43</v>
      </c>
      <c r="E640" s="174" t="s">
        <v>43</v>
      </c>
      <c r="F640" s="174" t="s">
        <v>43</v>
      </c>
      <c r="G640" s="177" t="s">
        <v>43</v>
      </c>
      <c r="H640" s="174" t="s">
        <v>43</v>
      </c>
      <c r="I640" s="174" t="s">
        <v>43</v>
      </c>
      <c r="J640" s="174" t="s">
        <v>43</v>
      </c>
      <c r="K640" s="174" t="s">
        <v>43</v>
      </c>
      <c r="L640" s="174" t="s">
        <v>43</v>
      </c>
      <c r="M640" s="174" t="s">
        <v>43</v>
      </c>
      <c r="N640" s="174" t="s">
        <v>43</v>
      </c>
      <c r="O640" s="178" t="e">
        <f t="shared" si="179"/>
        <v>#VALUE!</v>
      </c>
      <c r="P640" s="178" t="e">
        <f t="shared" si="180"/>
        <v>#VALUE!</v>
      </c>
      <c r="Q640" s="175" t="e">
        <f t="shared" si="181"/>
        <v>#VALUE!</v>
      </c>
      <c r="R640" s="175" t="e">
        <f t="shared" si="182"/>
        <v>#VALUE!</v>
      </c>
    </row>
    <row r="641" spans="1:18" ht="12.75" customHeight="1">
      <c r="A641" s="165" t="s">
        <v>72</v>
      </c>
      <c r="B641" s="174" t="s">
        <v>43</v>
      </c>
      <c r="C641" s="174" t="s">
        <v>43</v>
      </c>
      <c r="D641" s="174" t="s">
        <v>43</v>
      </c>
      <c r="E641" s="174" t="s">
        <v>43</v>
      </c>
      <c r="F641" s="174" t="s">
        <v>43</v>
      </c>
      <c r="G641" s="177" t="s">
        <v>43</v>
      </c>
      <c r="H641" s="174" t="s">
        <v>43</v>
      </c>
      <c r="I641" s="174" t="s">
        <v>43</v>
      </c>
      <c r="J641" s="174" t="s">
        <v>43</v>
      </c>
      <c r="K641" s="174" t="s">
        <v>43</v>
      </c>
      <c r="L641" s="174" t="s">
        <v>43</v>
      </c>
      <c r="M641" s="174" t="s">
        <v>43</v>
      </c>
      <c r="N641" s="174" t="s">
        <v>43</v>
      </c>
      <c r="O641" s="178" t="e">
        <f t="shared" si="179"/>
        <v>#VALUE!</v>
      </c>
      <c r="P641" s="178" t="e">
        <f t="shared" si="180"/>
        <v>#VALUE!</v>
      </c>
      <c r="Q641" s="175" t="e">
        <f t="shared" si="181"/>
        <v>#VALUE!</v>
      </c>
      <c r="R641" s="175" t="e">
        <f t="shared" si="182"/>
        <v>#VALUE!</v>
      </c>
    </row>
    <row r="642" spans="1:18" ht="12.75" customHeight="1">
      <c r="A642" s="165" t="s">
        <v>73</v>
      </c>
      <c r="B642" s="174" t="s">
        <v>43</v>
      </c>
      <c r="C642" s="174" t="s">
        <v>43</v>
      </c>
      <c r="D642" s="174" t="s">
        <v>43</v>
      </c>
      <c r="E642" s="174" t="s">
        <v>43</v>
      </c>
      <c r="F642" s="174" t="s">
        <v>43</v>
      </c>
      <c r="G642" s="177" t="s">
        <v>43</v>
      </c>
      <c r="H642" s="174" t="s">
        <v>43</v>
      </c>
      <c r="I642" s="174" t="s">
        <v>43</v>
      </c>
      <c r="J642" s="174" t="s">
        <v>43</v>
      </c>
      <c r="K642" s="174" t="s">
        <v>43</v>
      </c>
      <c r="L642" s="174" t="s">
        <v>43</v>
      </c>
      <c r="M642" s="174" t="s">
        <v>43</v>
      </c>
      <c r="N642" s="174" t="s">
        <v>43</v>
      </c>
      <c r="O642" s="178" t="e">
        <f t="shared" si="179"/>
        <v>#VALUE!</v>
      </c>
      <c r="P642" s="178" t="e">
        <f t="shared" si="180"/>
        <v>#VALUE!</v>
      </c>
      <c r="Q642" s="175" t="e">
        <f t="shared" si="181"/>
        <v>#VALUE!</v>
      </c>
      <c r="R642" s="175" t="e">
        <f t="shared" si="182"/>
        <v>#VALUE!</v>
      </c>
    </row>
    <row r="643" spans="1:18" ht="12.75" customHeight="1">
      <c r="A643" s="166" t="s">
        <v>75</v>
      </c>
      <c r="B643" s="168"/>
      <c r="C643" s="168">
        <f t="shared" ref="C643:N643" si="183">SUM(C635:C642)</f>
        <v>1</v>
      </c>
      <c r="D643" s="168">
        <f t="shared" si="183"/>
        <v>0</v>
      </c>
      <c r="E643" s="168">
        <f t="shared" si="183"/>
        <v>0</v>
      </c>
      <c r="F643" s="168">
        <f t="shared" si="183"/>
        <v>0</v>
      </c>
      <c r="G643" s="179">
        <f t="shared" si="183"/>
        <v>6</v>
      </c>
      <c r="H643" s="168">
        <f t="shared" si="183"/>
        <v>33</v>
      </c>
      <c r="I643" s="168">
        <f t="shared" si="183"/>
        <v>7</v>
      </c>
      <c r="J643" s="168">
        <f t="shared" si="183"/>
        <v>7</v>
      </c>
      <c r="K643" s="168">
        <f t="shared" si="183"/>
        <v>6</v>
      </c>
      <c r="L643" s="168">
        <f t="shared" si="183"/>
        <v>1</v>
      </c>
      <c r="M643" s="168">
        <f t="shared" si="183"/>
        <v>7</v>
      </c>
      <c r="N643" s="168">
        <f t="shared" si="183"/>
        <v>8</v>
      </c>
      <c r="O643" s="180">
        <f t="shared" si="179"/>
        <v>7</v>
      </c>
      <c r="P643" s="180">
        <f t="shared" si="180"/>
        <v>2.3333333333333335</v>
      </c>
      <c r="Q643" s="176">
        <f t="shared" si="181"/>
        <v>0.21212121212121213</v>
      </c>
      <c r="R643" s="176">
        <f t="shared" si="182"/>
        <v>1.1428571428571428</v>
      </c>
    </row>
    <row r="646" spans="1:18" ht="12.75" customHeight="1">
      <c r="A646" s="2" t="s">
        <v>344</v>
      </c>
      <c r="L646" s="9"/>
      <c r="M646" s="10"/>
      <c r="N646" s="9"/>
      <c r="Q646" s="9"/>
      <c r="R646" s="9"/>
    </row>
    <row r="647" spans="1:18" ht="12.75" customHeight="1">
      <c r="A647" s="9" t="s">
        <v>0</v>
      </c>
      <c r="B647" s="7" t="s">
        <v>1</v>
      </c>
      <c r="C647" s="7" t="s">
        <v>2</v>
      </c>
      <c r="D647" s="7" t="s">
        <v>3</v>
      </c>
      <c r="E647" s="7" t="s">
        <v>4</v>
      </c>
      <c r="F647" s="7" t="s">
        <v>5</v>
      </c>
      <c r="G647" s="7" t="s">
        <v>6</v>
      </c>
      <c r="H647" s="7" t="s">
        <v>7</v>
      </c>
      <c r="I647" s="6"/>
      <c r="J647" s="7" t="s">
        <v>331</v>
      </c>
      <c r="L647" s="9" t="s">
        <v>297</v>
      </c>
      <c r="M647" s="9"/>
      <c r="O647" s="9"/>
    </row>
    <row r="648" spans="1:18" ht="12.75" customHeight="1">
      <c r="A648" s="10" t="s">
        <v>10</v>
      </c>
      <c r="B648" s="6">
        <v>1</v>
      </c>
      <c r="C648" s="6">
        <v>0</v>
      </c>
      <c r="D648" s="6">
        <v>2</v>
      </c>
      <c r="E648" s="6">
        <v>4</v>
      </c>
      <c r="F648" s="129">
        <v>0</v>
      </c>
      <c r="G648" s="129">
        <v>0</v>
      </c>
      <c r="H648" s="129">
        <v>9</v>
      </c>
      <c r="I648" s="6"/>
      <c r="J648" s="160">
        <f>SUM(B648:H648)</f>
        <v>16</v>
      </c>
      <c r="L648" s="10" t="s">
        <v>345</v>
      </c>
      <c r="M648" s="9"/>
      <c r="O648" s="9"/>
    </row>
    <row r="649" spans="1:18" ht="12.75" customHeight="1" thickBot="1">
      <c r="A649" s="10" t="s">
        <v>27</v>
      </c>
      <c r="B649" s="6">
        <v>3</v>
      </c>
      <c r="C649" s="6">
        <v>0</v>
      </c>
      <c r="D649" s="6">
        <v>0</v>
      </c>
      <c r="E649" s="6">
        <v>1</v>
      </c>
      <c r="F649" s="129">
        <v>0</v>
      </c>
      <c r="G649" s="129">
        <v>0</v>
      </c>
      <c r="H649" s="129">
        <v>1</v>
      </c>
      <c r="I649" s="6"/>
      <c r="J649" s="160">
        <f>SUM(B649:H649)</f>
        <v>5</v>
      </c>
      <c r="L649" s="10" t="s">
        <v>346</v>
      </c>
    </row>
    <row r="650" spans="1:18" ht="12.75" customHeight="1">
      <c r="A650" s="32" t="s">
        <v>120</v>
      </c>
      <c r="B650" s="7" t="s">
        <v>44</v>
      </c>
      <c r="C650" s="7" t="s">
        <v>45</v>
      </c>
      <c r="D650" s="7" t="s">
        <v>46</v>
      </c>
      <c r="E650" s="7" t="s">
        <v>47</v>
      </c>
      <c r="F650" s="7" t="s">
        <v>48</v>
      </c>
      <c r="G650" s="7" t="s">
        <v>49</v>
      </c>
      <c r="H650" s="7" t="s">
        <v>50</v>
      </c>
      <c r="I650" s="7" t="s">
        <v>51</v>
      </c>
      <c r="J650" s="7" t="s">
        <v>52</v>
      </c>
      <c r="K650" s="7" t="s">
        <v>53</v>
      </c>
      <c r="L650" s="7" t="s">
        <v>54</v>
      </c>
      <c r="M650" s="7" t="s">
        <v>55</v>
      </c>
      <c r="N650" s="7" t="s">
        <v>56</v>
      </c>
      <c r="O650" s="7" t="s">
        <v>57</v>
      </c>
      <c r="P650" s="7" t="s">
        <v>58</v>
      </c>
      <c r="Q650" s="7" t="s">
        <v>59</v>
      </c>
      <c r="R650" s="7" t="s">
        <v>60</v>
      </c>
    </row>
    <row r="651" spans="1:18" ht="12.75" customHeight="1">
      <c r="A651" s="5" t="s">
        <v>61</v>
      </c>
      <c r="B651" s="153">
        <v>1</v>
      </c>
      <c r="C651" s="153">
        <v>4</v>
      </c>
      <c r="D651" s="153">
        <v>4</v>
      </c>
      <c r="E651" s="153">
        <v>1</v>
      </c>
      <c r="F651" s="153">
        <v>1</v>
      </c>
      <c r="G651" s="14">
        <v>0</v>
      </c>
      <c r="H651" s="14">
        <v>0</v>
      </c>
      <c r="I651" s="14">
        <v>0</v>
      </c>
      <c r="J651" s="14">
        <v>1</v>
      </c>
      <c r="K651" s="14">
        <v>0</v>
      </c>
      <c r="L651" s="14">
        <v>1</v>
      </c>
      <c r="M651" s="14">
        <v>0</v>
      </c>
      <c r="N651" s="14">
        <v>1</v>
      </c>
      <c r="O651" s="148">
        <f>SUM(F651/D651)</f>
        <v>0.25</v>
      </c>
      <c r="P651" s="148">
        <f>SUM(F651,K651)/C651</f>
        <v>0.25</v>
      </c>
      <c r="Q651" s="148">
        <f>SUM(N651/D651)</f>
        <v>0.25</v>
      </c>
      <c r="R651" s="148">
        <f t="shared" ref="R651:R665" si="184">SUM(P651:Q651)</f>
        <v>0.5</v>
      </c>
    </row>
    <row r="652" spans="1:18" ht="12.75" customHeight="1">
      <c r="A652" s="10" t="s">
        <v>62</v>
      </c>
      <c r="B652" s="153">
        <v>1</v>
      </c>
      <c r="C652" s="153">
        <v>4</v>
      </c>
      <c r="D652" s="153">
        <v>3</v>
      </c>
      <c r="E652" s="153">
        <v>2</v>
      </c>
      <c r="F652" s="153">
        <v>2</v>
      </c>
      <c r="G652" s="14">
        <v>0</v>
      </c>
      <c r="H652" s="14">
        <v>0</v>
      </c>
      <c r="I652" s="14">
        <v>0</v>
      </c>
      <c r="J652" s="14">
        <v>2</v>
      </c>
      <c r="K652" s="14">
        <v>1</v>
      </c>
      <c r="L652" s="14">
        <v>0</v>
      </c>
      <c r="M652" s="14">
        <v>0</v>
      </c>
      <c r="N652" s="14">
        <v>2</v>
      </c>
      <c r="O652" s="148">
        <f t="shared" ref="O652:O665" si="185">SUM(F652/D652)</f>
        <v>0.66666666666666663</v>
      </c>
      <c r="P652" s="148">
        <f t="shared" ref="P652:P665" si="186">SUM(F652,K652)/C652</f>
        <v>0.75</v>
      </c>
      <c r="Q652" s="148">
        <f t="shared" ref="Q652:Q665" si="187">SUM(N652/D652)</f>
        <v>0.66666666666666663</v>
      </c>
      <c r="R652" s="148">
        <f t="shared" si="184"/>
        <v>1.4166666666666665</v>
      </c>
    </row>
    <row r="653" spans="1:18" ht="12.75" customHeight="1">
      <c r="A653" s="5" t="s">
        <v>63</v>
      </c>
      <c r="B653" s="153">
        <v>1</v>
      </c>
      <c r="C653" s="153">
        <v>3</v>
      </c>
      <c r="D653" s="153">
        <v>2</v>
      </c>
      <c r="E653" s="153">
        <v>1</v>
      </c>
      <c r="F653" s="153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1</v>
      </c>
      <c r="L653" s="14">
        <v>0</v>
      </c>
      <c r="M653" s="14">
        <v>0</v>
      </c>
      <c r="N653" s="14">
        <v>0</v>
      </c>
      <c r="O653" s="148">
        <f t="shared" si="185"/>
        <v>0</v>
      </c>
      <c r="P653" s="148">
        <f t="shared" si="186"/>
        <v>0.33333333333333331</v>
      </c>
      <c r="Q653" s="148">
        <f t="shared" si="187"/>
        <v>0</v>
      </c>
      <c r="R653" s="148">
        <f t="shared" si="184"/>
        <v>0.33333333333333331</v>
      </c>
    </row>
    <row r="654" spans="1:18" ht="12.75" customHeight="1">
      <c r="A654" s="5" t="s">
        <v>64</v>
      </c>
      <c r="B654" s="153">
        <v>1</v>
      </c>
      <c r="C654" s="153">
        <v>4</v>
      </c>
      <c r="D654" s="153">
        <v>4</v>
      </c>
      <c r="E654" s="153">
        <v>2</v>
      </c>
      <c r="F654" s="153">
        <v>2</v>
      </c>
      <c r="G654" s="14">
        <v>1</v>
      </c>
      <c r="H654" s="14">
        <v>0</v>
      </c>
      <c r="I654" s="14">
        <v>0</v>
      </c>
      <c r="J654" s="14">
        <v>2</v>
      </c>
      <c r="K654" s="14">
        <v>0</v>
      </c>
      <c r="L654" s="14">
        <v>1</v>
      </c>
      <c r="M654" s="14">
        <v>0</v>
      </c>
      <c r="N654" s="14">
        <v>3</v>
      </c>
      <c r="O654" s="148">
        <f t="shared" si="185"/>
        <v>0.5</v>
      </c>
      <c r="P654" s="148">
        <f t="shared" si="186"/>
        <v>0.5</v>
      </c>
      <c r="Q654" s="148">
        <f t="shared" si="187"/>
        <v>0.75</v>
      </c>
      <c r="R654" s="148">
        <f t="shared" si="184"/>
        <v>1.25</v>
      </c>
    </row>
    <row r="655" spans="1:18" ht="12.75" customHeight="1">
      <c r="A655" s="5" t="s">
        <v>66</v>
      </c>
      <c r="B655" s="153">
        <v>1</v>
      </c>
      <c r="C655" s="153">
        <v>4</v>
      </c>
      <c r="D655" s="153">
        <v>4</v>
      </c>
      <c r="E655" s="153">
        <v>1</v>
      </c>
      <c r="F655" s="153">
        <v>2</v>
      </c>
      <c r="G655" s="14">
        <v>0</v>
      </c>
      <c r="H655" s="14">
        <v>0</v>
      </c>
      <c r="I655" s="14">
        <v>0</v>
      </c>
      <c r="J655" s="14">
        <v>2</v>
      </c>
      <c r="K655" s="14">
        <v>0</v>
      </c>
      <c r="L655" s="14">
        <v>0</v>
      </c>
      <c r="M655" s="14">
        <v>0</v>
      </c>
      <c r="N655" s="14">
        <v>2</v>
      </c>
      <c r="O655" s="148">
        <f>SUM(F655/D655)</f>
        <v>0.5</v>
      </c>
      <c r="P655" s="148">
        <f t="shared" si="186"/>
        <v>0.5</v>
      </c>
      <c r="Q655" s="148">
        <f t="shared" si="187"/>
        <v>0.5</v>
      </c>
      <c r="R655" s="148">
        <f t="shared" si="184"/>
        <v>1</v>
      </c>
    </row>
    <row r="656" spans="1:18" ht="12.75" customHeight="1">
      <c r="A656" s="5" t="s">
        <v>67</v>
      </c>
      <c r="B656" s="153">
        <v>1</v>
      </c>
      <c r="C656" s="153">
        <v>4</v>
      </c>
      <c r="D656" s="153">
        <v>2</v>
      </c>
      <c r="E656" s="153">
        <v>2</v>
      </c>
      <c r="F656" s="153">
        <v>2</v>
      </c>
      <c r="G656" s="14">
        <v>1</v>
      </c>
      <c r="H656" s="14">
        <v>0</v>
      </c>
      <c r="I656" s="14">
        <v>0</v>
      </c>
      <c r="J656" s="14">
        <v>3</v>
      </c>
      <c r="K656" s="14">
        <v>1</v>
      </c>
      <c r="L656" s="14">
        <v>0</v>
      </c>
      <c r="M656" s="14">
        <v>0</v>
      </c>
      <c r="N656" s="14">
        <v>3</v>
      </c>
      <c r="O656" s="148">
        <f t="shared" si="185"/>
        <v>1</v>
      </c>
      <c r="P656" s="148">
        <f t="shared" si="186"/>
        <v>0.75</v>
      </c>
      <c r="Q656" s="148">
        <f t="shared" si="187"/>
        <v>1.5</v>
      </c>
      <c r="R656" s="148">
        <f t="shared" si="184"/>
        <v>2.25</v>
      </c>
    </row>
    <row r="657" spans="1:18" ht="12.75" customHeight="1">
      <c r="A657" s="5" t="s">
        <v>68</v>
      </c>
      <c r="B657" s="153">
        <v>1</v>
      </c>
      <c r="C657" s="153">
        <v>4</v>
      </c>
      <c r="D657" s="153">
        <v>3</v>
      </c>
      <c r="E657" s="153">
        <v>1</v>
      </c>
      <c r="F657" s="153">
        <v>1</v>
      </c>
      <c r="G657" s="14">
        <v>0</v>
      </c>
      <c r="H657" s="14">
        <v>0</v>
      </c>
      <c r="I657" s="14">
        <v>0</v>
      </c>
      <c r="J657" s="14">
        <v>1</v>
      </c>
      <c r="K657" s="14">
        <v>1</v>
      </c>
      <c r="L657" s="14">
        <v>0</v>
      </c>
      <c r="M657" s="14">
        <v>0</v>
      </c>
      <c r="N657" s="14">
        <v>1</v>
      </c>
      <c r="O657" s="148">
        <f t="shared" si="185"/>
        <v>0.33333333333333331</v>
      </c>
      <c r="P657" s="148">
        <f t="shared" si="186"/>
        <v>0.5</v>
      </c>
      <c r="Q657" s="148">
        <f t="shared" si="187"/>
        <v>0.33333333333333331</v>
      </c>
      <c r="R657" s="148">
        <f t="shared" si="184"/>
        <v>0.83333333333333326</v>
      </c>
    </row>
    <row r="658" spans="1:18" ht="12.75" customHeight="1">
      <c r="A658" s="5" t="s">
        <v>69</v>
      </c>
      <c r="B658" s="153">
        <v>1</v>
      </c>
      <c r="C658" s="153">
        <v>3</v>
      </c>
      <c r="D658" s="153">
        <v>2</v>
      </c>
      <c r="E658" s="153">
        <v>1</v>
      </c>
      <c r="F658" s="153">
        <v>1</v>
      </c>
      <c r="G658" s="14">
        <v>0</v>
      </c>
      <c r="H658" s="14">
        <v>0</v>
      </c>
      <c r="I658" s="14">
        <v>0</v>
      </c>
      <c r="J658" s="14">
        <v>0</v>
      </c>
      <c r="K658" s="14">
        <v>1</v>
      </c>
      <c r="L658" s="14">
        <v>1</v>
      </c>
      <c r="M658" s="14">
        <v>0</v>
      </c>
      <c r="N658" s="14">
        <v>1</v>
      </c>
      <c r="O658" s="148">
        <f>SUM(F658/D658)</f>
        <v>0.5</v>
      </c>
      <c r="P658" s="148">
        <f>SUM(F658,K658)/C658</f>
        <v>0.66666666666666663</v>
      </c>
      <c r="Q658" s="148">
        <f>SUM(N658/D658)</f>
        <v>0.5</v>
      </c>
      <c r="R658" s="148">
        <f t="shared" si="184"/>
        <v>1.1666666666666665</v>
      </c>
    </row>
    <row r="659" spans="1:18" ht="12.75" customHeight="1">
      <c r="A659" s="5" t="s">
        <v>70</v>
      </c>
      <c r="B659" s="153" t="s">
        <v>43</v>
      </c>
      <c r="C659" s="153" t="s">
        <v>43</v>
      </c>
      <c r="D659" s="153" t="s">
        <v>43</v>
      </c>
      <c r="E659" s="153" t="s">
        <v>43</v>
      </c>
      <c r="F659" s="153" t="s">
        <v>43</v>
      </c>
      <c r="G659" s="14" t="s">
        <v>43</v>
      </c>
      <c r="H659" s="14" t="s">
        <v>43</v>
      </c>
      <c r="I659" s="14" t="s">
        <v>43</v>
      </c>
      <c r="J659" s="14" t="s">
        <v>43</v>
      </c>
      <c r="K659" s="14" t="s">
        <v>43</v>
      </c>
      <c r="L659" s="14" t="s">
        <v>43</v>
      </c>
      <c r="M659" s="14" t="s">
        <v>43</v>
      </c>
      <c r="N659" s="14" t="s">
        <v>43</v>
      </c>
      <c r="O659" s="148" t="e">
        <f t="shared" si="185"/>
        <v>#VALUE!</v>
      </c>
      <c r="P659" s="148" t="e">
        <f t="shared" si="186"/>
        <v>#VALUE!</v>
      </c>
      <c r="Q659" s="148" t="e">
        <f t="shared" si="187"/>
        <v>#VALUE!</v>
      </c>
      <c r="R659" s="148" t="e">
        <f t="shared" si="184"/>
        <v>#VALUE!</v>
      </c>
    </row>
    <row r="660" spans="1:18" ht="12.75" customHeight="1">
      <c r="A660" s="5" t="s">
        <v>301</v>
      </c>
      <c r="B660" s="153">
        <v>1</v>
      </c>
      <c r="C660" s="153">
        <v>3</v>
      </c>
      <c r="D660" s="153">
        <v>3</v>
      </c>
      <c r="E660" s="153">
        <v>0</v>
      </c>
      <c r="F660" s="153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1</v>
      </c>
      <c r="M660" s="14">
        <v>0</v>
      </c>
      <c r="N660" s="14">
        <v>0</v>
      </c>
      <c r="O660" s="148">
        <f t="shared" si="185"/>
        <v>0</v>
      </c>
      <c r="P660" s="148">
        <f t="shared" si="186"/>
        <v>0</v>
      </c>
      <c r="Q660" s="148">
        <f t="shared" si="187"/>
        <v>0</v>
      </c>
      <c r="R660" s="148">
        <f t="shared" si="184"/>
        <v>0</v>
      </c>
    </row>
    <row r="661" spans="1:18" ht="12.75" customHeight="1">
      <c r="A661" s="5" t="s">
        <v>71</v>
      </c>
      <c r="B661" s="153">
        <v>1</v>
      </c>
      <c r="C661" s="153">
        <v>4</v>
      </c>
      <c r="D661" s="153">
        <v>3</v>
      </c>
      <c r="E661" s="153">
        <v>1</v>
      </c>
      <c r="F661" s="153">
        <v>3</v>
      </c>
      <c r="G661" s="14">
        <v>1</v>
      </c>
      <c r="H661" s="14">
        <v>0</v>
      </c>
      <c r="I661" s="14">
        <v>0</v>
      </c>
      <c r="J661" s="14">
        <v>2</v>
      </c>
      <c r="K661" s="14">
        <v>1</v>
      </c>
      <c r="L661" s="14">
        <v>0</v>
      </c>
      <c r="M661" s="14">
        <v>0</v>
      </c>
      <c r="N661" s="14">
        <v>4</v>
      </c>
      <c r="O661" s="148">
        <f t="shared" si="185"/>
        <v>1</v>
      </c>
      <c r="P661" s="148">
        <f t="shared" si="186"/>
        <v>1</v>
      </c>
      <c r="Q661" s="148">
        <f t="shared" si="187"/>
        <v>1.3333333333333333</v>
      </c>
      <c r="R661" s="148">
        <f t="shared" si="184"/>
        <v>2.333333333333333</v>
      </c>
    </row>
    <row r="662" spans="1:18" ht="12.75" customHeight="1">
      <c r="A662" s="5" t="s">
        <v>72</v>
      </c>
      <c r="B662" s="153">
        <v>1</v>
      </c>
      <c r="C662" s="153">
        <v>3</v>
      </c>
      <c r="D662" s="153">
        <v>1</v>
      </c>
      <c r="E662" s="153">
        <v>2</v>
      </c>
      <c r="F662" s="153">
        <v>1</v>
      </c>
      <c r="G662" s="14">
        <v>0</v>
      </c>
      <c r="H662" s="14">
        <v>0</v>
      </c>
      <c r="I662" s="14">
        <v>0</v>
      </c>
      <c r="J662" s="14">
        <v>0</v>
      </c>
      <c r="K662" s="14">
        <v>2</v>
      </c>
      <c r="L662" s="14">
        <v>0</v>
      </c>
      <c r="M662" s="14">
        <v>0</v>
      </c>
      <c r="N662" s="14">
        <v>1</v>
      </c>
      <c r="O662" s="148">
        <f t="shared" si="185"/>
        <v>1</v>
      </c>
      <c r="P662" s="148">
        <f t="shared" si="186"/>
        <v>1</v>
      </c>
      <c r="Q662" s="148">
        <f t="shared" si="187"/>
        <v>1</v>
      </c>
      <c r="R662" s="148">
        <f t="shared" si="184"/>
        <v>2</v>
      </c>
    </row>
    <row r="663" spans="1:18" ht="12.75" customHeight="1">
      <c r="A663" s="5" t="s">
        <v>73</v>
      </c>
      <c r="B663" s="153">
        <v>1</v>
      </c>
      <c r="C663" s="153">
        <v>2</v>
      </c>
      <c r="D663" s="153">
        <v>2</v>
      </c>
      <c r="E663" s="153">
        <v>1</v>
      </c>
      <c r="F663" s="153">
        <v>0</v>
      </c>
      <c r="G663" s="14">
        <v>0</v>
      </c>
      <c r="H663" s="14">
        <v>0</v>
      </c>
      <c r="I663" s="14">
        <v>0</v>
      </c>
      <c r="J663" s="14">
        <v>1</v>
      </c>
      <c r="K663" s="14">
        <v>0</v>
      </c>
      <c r="L663" s="14">
        <v>0</v>
      </c>
      <c r="M663" s="14">
        <v>0</v>
      </c>
      <c r="N663" s="14">
        <v>0</v>
      </c>
      <c r="O663" s="148">
        <f t="shared" si="185"/>
        <v>0</v>
      </c>
      <c r="P663" s="148">
        <f t="shared" si="186"/>
        <v>0</v>
      </c>
      <c r="Q663" s="148">
        <f t="shared" si="187"/>
        <v>0</v>
      </c>
      <c r="R663" s="148">
        <f t="shared" si="184"/>
        <v>0</v>
      </c>
    </row>
    <row r="664" spans="1:18" ht="12.75" customHeight="1">
      <c r="A664" s="5" t="s">
        <v>74</v>
      </c>
      <c r="B664" s="153">
        <v>1</v>
      </c>
      <c r="C664" s="153">
        <v>4</v>
      </c>
      <c r="D664" s="153">
        <v>3</v>
      </c>
      <c r="E664" s="153">
        <v>1</v>
      </c>
      <c r="F664" s="153">
        <v>1</v>
      </c>
      <c r="G664" s="14">
        <v>0</v>
      </c>
      <c r="H664" s="14">
        <v>0</v>
      </c>
      <c r="I664" s="14">
        <v>0</v>
      </c>
      <c r="J664" s="14">
        <v>2</v>
      </c>
      <c r="K664" s="14">
        <v>1</v>
      </c>
      <c r="L664" s="14">
        <v>0</v>
      </c>
      <c r="M664" s="14">
        <v>1</v>
      </c>
      <c r="N664" s="14">
        <v>1</v>
      </c>
      <c r="O664" s="148">
        <f t="shared" si="185"/>
        <v>0.33333333333333331</v>
      </c>
      <c r="P664" s="148">
        <f t="shared" si="186"/>
        <v>0.5</v>
      </c>
      <c r="Q664" s="148">
        <f t="shared" si="187"/>
        <v>0.33333333333333331</v>
      </c>
      <c r="R664" s="148">
        <f t="shared" si="184"/>
        <v>0.83333333333333326</v>
      </c>
    </row>
    <row r="665" spans="1:18" ht="12.75" customHeight="1">
      <c r="A665" s="9" t="s">
        <v>75</v>
      </c>
      <c r="B665" s="9"/>
      <c r="C665" s="7">
        <f t="shared" ref="C665:N665" si="188">SUM(C651:C664)</f>
        <v>46</v>
      </c>
      <c r="D665" s="7">
        <f t="shared" si="188"/>
        <v>36</v>
      </c>
      <c r="E665" s="7">
        <f t="shared" si="188"/>
        <v>16</v>
      </c>
      <c r="F665" s="7">
        <f t="shared" si="188"/>
        <v>16</v>
      </c>
      <c r="G665" s="7">
        <f t="shared" si="188"/>
        <v>3</v>
      </c>
      <c r="H665" s="7">
        <f t="shared" si="188"/>
        <v>0</v>
      </c>
      <c r="I665" s="7">
        <f t="shared" si="188"/>
        <v>0</v>
      </c>
      <c r="J665" s="7">
        <f t="shared" si="188"/>
        <v>16</v>
      </c>
      <c r="K665" s="7">
        <f t="shared" si="188"/>
        <v>9</v>
      </c>
      <c r="L665" s="7">
        <f t="shared" si="188"/>
        <v>4</v>
      </c>
      <c r="M665" s="7">
        <f t="shared" si="188"/>
        <v>1</v>
      </c>
      <c r="N665" s="7">
        <f t="shared" si="188"/>
        <v>19</v>
      </c>
      <c r="O665" s="162">
        <f t="shared" si="185"/>
        <v>0.44444444444444442</v>
      </c>
      <c r="P665" s="162">
        <f t="shared" si="186"/>
        <v>0.54347826086956519</v>
      </c>
      <c r="Q665" s="162">
        <f t="shared" si="187"/>
        <v>0.52777777777777779</v>
      </c>
      <c r="R665" s="162">
        <f t="shared" si="184"/>
        <v>1.0712560386473431</v>
      </c>
    </row>
    <row r="666" spans="1:18" ht="12.75" customHeight="1" thickBot="1">
      <c r="O666" s="6"/>
      <c r="P666" s="6"/>
      <c r="Q666" s="6"/>
      <c r="R666" s="6"/>
    </row>
    <row r="667" spans="1:18" ht="12.75" customHeight="1">
      <c r="A667" s="32" t="s">
        <v>121</v>
      </c>
      <c r="B667" s="7" t="s">
        <v>44</v>
      </c>
      <c r="C667" s="7" t="s">
        <v>76</v>
      </c>
      <c r="D667" s="7" t="s">
        <v>77</v>
      </c>
      <c r="E667" s="7" t="s">
        <v>78</v>
      </c>
      <c r="F667" s="7" t="s">
        <v>79</v>
      </c>
      <c r="G667" s="7" t="s">
        <v>80</v>
      </c>
      <c r="H667" s="7" t="s">
        <v>81</v>
      </c>
      <c r="I667" s="7" t="s">
        <v>48</v>
      </c>
      <c r="J667" s="7" t="s">
        <v>47</v>
      </c>
      <c r="K667" s="7" t="s">
        <v>82</v>
      </c>
      <c r="L667" s="7" t="s">
        <v>83</v>
      </c>
      <c r="M667" s="7" t="s">
        <v>53</v>
      </c>
      <c r="N667" s="7" t="s">
        <v>54</v>
      </c>
      <c r="O667" s="7" t="s">
        <v>84</v>
      </c>
      <c r="P667" s="7" t="s">
        <v>85</v>
      </c>
      <c r="Q667" s="7" t="s">
        <v>86</v>
      </c>
      <c r="R667" s="7" t="s">
        <v>87</v>
      </c>
    </row>
    <row r="668" spans="1:18" ht="12.75" customHeight="1">
      <c r="A668" s="5" t="s">
        <v>61</v>
      </c>
      <c r="B668" s="14" t="s">
        <v>43</v>
      </c>
      <c r="C668" s="14" t="s">
        <v>43</v>
      </c>
      <c r="D668" s="14" t="s">
        <v>43</v>
      </c>
      <c r="E668" s="14" t="s">
        <v>43</v>
      </c>
      <c r="F668" s="14" t="s">
        <v>43</v>
      </c>
      <c r="G668" s="17" t="s">
        <v>43</v>
      </c>
      <c r="H668" s="14" t="s">
        <v>43</v>
      </c>
      <c r="I668" s="14" t="s">
        <v>43</v>
      </c>
      <c r="J668" s="14" t="s">
        <v>43</v>
      </c>
      <c r="K668" s="14" t="s">
        <v>43</v>
      </c>
      <c r="L668" s="14" t="s">
        <v>43</v>
      </c>
      <c r="M668" s="14" t="s">
        <v>43</v>
      </c>
      <c r="N668" s="14" t="s">
        <v>43</v>
      </c>
      <c r="O668" s="149" t="e">
        <f t="shared" ref="O668:O677" si="189">SUM(K668/G668)*7</f>
        <v>#VALUE!</v>
      </c>
      <c r="P668" s="149" t="e">
        <f t="shared" ref="P668:P677" si="190">SUM(I668,M668)/G668</f>
        <v>#VALUE!</v>
      </c>
      <c r="Q668" s="148" t="e">
        <f t="shared" ref="Q668:Q677" si="191">SUM(I668/H668)</f>
        <v>#VALUE!</v>
      </c>
      <c r="R668" s="148" t="e">
        <f t="shared" ref="R668:R677" si="192">SUM(N668/M668)</f>
        <v>#VALUE!</v>
      </c>
    </row>
    <row r="669" spans="1:18" ht="12.75" customHeight="1">
      <c r="A669" s="5" t="s">
        <v>63</v>
      </c>
      <c r="B669" s="14" t="s">
        <v>43</v>
      </c>
      <c r="C669" s="14" t="s">
        <v>43</v>
      </c>
      <c r="D669" s="14" t="s">
        <v>43</v>
      </c>
      <c r="E669" s="14" t="s">
        <v>43</v>
      </c>
      <c r="F669" s="14" t="s">
        <v>43</v>
      </c>
      <c r="G669" s="17" t="s">
        <v>43</v>
      </c>
      <c r="H669" s="14" t="s">
        <v>43</v>
      </c>
      <c r="I669" s="14" t="s">
        <v>43</v>
      </c>
      <c r="J669" s="14" t="s">
        <v>43</v>
      </c>
      <c r="K669" s="14" t="s">
        <v>43</v>
      </c>
      <c r="L669" s="14" t="s">
        <v>43</v>
      </c>
      <c r="M669" s="14" t="s">
        <v>43</v>
      </c>
      <c r="N669" s="14" t="s">
        <v>43</v>
      </c>
      <c r="O669" s="149" t="e">
        <f t="shared" si="189"/>
        <v>#VALUE!</v>
      </c>
      <c r="P669" s="149" t="e">
        <f t="shared" si="190"/>
        <v>#VALUE!</v>
      </c>
      <c r="Q669" s="148" t="e">
        <f t="shared" si="191"/>
        <v>#VALUE!</v>
      </c>
      <c r="R669" s="148" t="e">
        <f t="shared" si="192"/>
        <v>#VALUE!</v>
      </c>
    </row>
    <row r="670" spans="1:18" ht="12.75" customHeight="1">
      <c r="A670" s="10" t="s">
        <v>64</v>
      </c>
      <c r="B670" s="14" t="s">
        <v>43</v>
      </c>
      <c r="C670" s="14" t="s">
        <v>43</v>
      </c>
      <c r="D670" s="14" t="s">
        <v>43</v>
      </c>
      <c r="E670" s="14" t="s">
        <v>43</v>
      </c>
      <c r="F670" s="14" t="s">
        <v>43</v>
      </c>
      <c r="G670" s="17" t="s">
        <v>43</v>
      </c>
      <c r="H670" s="14" t="s">
        <v>43</v>
      </c>
      <c r="I670" s="14" t="s">
        <v>43</v>
      </c>
      <c r="J670" s="14" t="s">
        <v>43</v>
      </c>
      <c r="K670" s="14" t="s">
        <v>43</v>
      </c>
      <c r="L670" s="14" t="s">
        <v>43</v>
      </c>
      <c r="M670" s="14" t="s">
        <v>43</v>
      </c>
      <c r="N670" s="14" t="s">
        <v>43</v>
      </c>
      <c r="O670" s="149" t="e">
        <f t="shared" si="189"/>
        <v>#VALUE!</v>
      </c>
      <c r="P670" s="149" t="e">
        <f t="shared" si="190"/>
        <v>#VALUE!</v>
      </c>
      <c r="Q670" s="148" t="e">
        <f t="shared" si="191"/>
        <v>#VALUE!</v>
      </c>
      <c r="R670" s="148" t="e">
        <f t="shared" si="192"/>
        <v>#VALUE!</v>
      </c>
    </row>
    <row r="671" spans="1:18" ht="12.75" customHeight="1">
      <c r="A671" s="5" t="s">
        <v>67</v>
      </c>
      <c r="B671" s="14" t="s">
        <v>43</v>
      </c>
      <c r="C671" s="14" t="s">
        <v>43</v>
      </c>
      <c r="D671" s="14" t="s">
        <v>43</v>
      </c>
      <c r="E671" s="14" t="s">
        <v>43</v>
      </c>
      <c r="F671" s="14" t="s">
        <v>43</v>
      </c>
      <c r="G671" s="17" t="s">
        <v>43</v>
      </c>
      <c r="H671" s="14" t="s">
        <v>43</v>
      </c>
      <c r="I671" s="14" t="s">
        <v>43</v>
      </c>
      <c r="J671" s="14" t="s">
        <v>43</v>
      </c>
      <c r="K671" s="14" t="s">
        <v>43</v>
      </c>
      <c r="L671" s="14" t="s">
        <v>43</v>
      </c>
      <c r="M671" s="14" t="s">
        <v>43</v>
      </c>
      <c r="N671" s="14" t="s">
        <v>43</v>
      </c>
      <c r="O671" s="149" t="e">
        <f t="shared" si="189"/>
        <v>#VALUE!</v>
      </c>
      <c r="P671" s="149" t="e">
        <f t="shared" si="190"/>
        <v>#VALUE!</v>
      </c>
      <c r="Q671" s="148" t="e">
        <f t="shared" si="191"/>
        <v>#VALUE!</v>
      </c>
      <c r="R671" s="148" t="e">
        <f t="shared" si="192"/>
        <v>#VALUE!</v>
      </c>
    </row>
    <row r="672" spans="1:18" ht="12.75" customHeight="1">
      <c r="A672" s="10" t="s">
        <v>68</v>
      </c>
      <c r="B672" s="14" t="s">
        <v>43</v>
      </c>
      <c r="C672" s="14" t="s">
        <v>43</v>
      </c>
      <c r="D672" s="14" t="s">
        <v>43</v>
      </c>
      <c r="E672" s="14" t="s">
        <v>43</v>
      </c>
      <c r="F672" s="14" t="s">
        <v>43</v>
      </c>
      <c r="G672" s="17" t="s">
        <v>43</v>
      </c>
      <c r="H672" s="14" t="s">
        <v>43</v>
      </c>
      <c r="I672" s="14" t="s">
        <v>43</v>
      </c>
      <c r="J672" s="14" t="s">
        <v>43</v>
      </c>
      <c r="K672" s="14" t="s">
        <v>43</v>
      </c>
      <c r="L672" s="14" t="s">
        <v>43</v>
      </c>
      <c r="M672" s="14" t="s">
        <v>43</v>
      </c>
      <c r="N672" s="14" t="s">
        <v>43</v>
      </c>
      <c r="O672" s="149" t="e">
        <f t="shared" si="189"/>
        <v>#VALUE!</v>
      </c>
      <c r="P672" s="149" t="e">
        <f t="shared" si="190"/>
        <v>#VALUE!</v>
      </c>
      <c r="Q672" s="148" t="e">
        <f t="shared" si="191"/>
        <v>#VALUE!</v>
      </c>
      <c r="R672" s="148" t="e">
        <f t="shared" si="192"/>
        <v>#VALUE!</v>
      </c>
    </row>
    <row r="673" spans="1:18" ht="12.75" customHeight="1">
      <c r="A673" s="10" t="s">
        <v>70</v>
      </c>
      <c r="B673" s="14" t="s">
        <v>43</v>
      </c>
      <c r="C673" s="14" t="s">
        <v>43</v>
      </c>
      <c r="D673" s="14" t="s">
        <v>43</v>
      </c>
      <c r="E673" s="14" t="s">
        <v>43</v>
      </c>
      <c r="F673" s="14" t="s">
        <v>43</v>
      </c>
      <c r="G673" s="17" t="s">
        <v>43</v>
      </c>
      <c r="H673" s="14" t="s">
        <v>43</v>
      </c>
      <c r="I673" s="14" t="s">
        <v>43</v>
      </c>
      <c r="J673" s="14" t="s">
        <v>43</v>
      </c>
      <c r="K673" s="14" t="s">
        <v>43</v>
      </c>
      <c r="L673" s="14" t="s">
        <v>43</v>
      </c>
      <c r="M673" s="14" t="s">
        <v>43</v>
      </c>
      <c r="N673" s="14" t="s">
        <v>43</v>
      </c>
      <c r="O673" s="149" t="e">
        <f t="shared" si="189"/>
        <v>#VALUE!</v>
      </c>
      <c r="P673" s="149" t="e">
        <f t="shared" si="190"/>
        <v>#VALUE!</v>
      </c>
      <c r="Q673" s="148" t="e">
        <f t="shared" si="191"/>
        <v>#VALUE!</v>
      </c>
      <c r="R673" s="148" t="e">
        <f t="shared" si="192"/>
        <v>#VALUE!</v>
      </c>
    </row>
    <row r="674" spans="1:18" ht="12.75" customHeight="1">
      <c r="A674" s="10" t="s">
        <v>71</v>
      </c>
      <c r="B674" s="14">
        <v>1</v>
      </c>
      <c r="C674" s="14">
        <v>0</v>
      </c>
      <c r="D674" s="14">
        <v>0</v>
      </c>
      <c r="E674" s="14">
        <v>0</v>
      </c>
      <c r="F674" s="14">
        <v>0</v>
      </c>
      <c r="G674" s="17">
        <v>1</v>
      </c>
      <c r="H674" s="14">
        <v>5</v>
      </c>
      <c r="I674" s="14">
        <v>1</v>
      </c>
      <c r="J674" s="14">
        <v>1</v>
      </c>
      <c r="K674" s="14">
        <v>1</v>
      </c>
      <c r="L674" s="14">
        <v>1</v>
      </c>
      <c r="M674" s="14">
        <v>1</v>
      </c>
      <c r="N674" s="14">
        <v>1</v>
      </c>
      <c r="O674" s="149">
        <f t="shared" si="189"/>
        <v>7</v>
      </c>
      <c r="P674" s="149">
        <f t="shared" si="190"/>
        <v>2</v>
      </c>
      <c r="Q674" s="148">
        <f t="shared" si="191"/>
        <v>0.2</v>
      </c>
      <c r="R674" s="148">
        <f t="shared" si="192"/>
        <v>1</v>
      </c>
    </row>
    <row r="675" spans="1:18" ht="12.75" customHeight="1">
      <c r="A675" s="5" t="s">
        <v>72</v>
      </c>
      <c r="B675" s="14">
        <v>1</v>
      </c>
      <c r="C675" s="14">
        <v>1</v>
      </c>
      <c r="D675" s="14">
        <v>1</v>
      </c>
      <c r="E675" s="14">
        <v>0</v>
      </c>
      <c r="F675" s="14">
        <v>0</v>
      </c>
      <c r="G675" s="17">
        <v>6</v>
      </c>
      <c r="H675" s="14">
        <v>27</v>
      </c>
      <c r="I675" s="14">
        <v>6</v>
      </c>
      <c r="J675" s="14">
        <v>4</v>
      </c>
      <c r="K675" s="14">
        <v>3</v>
      </c>
      <c r="L675" s="14">
        <v>0</v>
      </c>
      <c r="M675" s="14">
        <v>3</v>
      </c>
      <c r="N675" s="14">
        <v>2</v>
      </c>
      <c r="O675" s="149">
        <f t="shared" si="189"/>
        <v>3.5</v>
      </c>
      <c r="P675" s="149">
        <f t="shared" si="190"/>
        <v>1.5</v>
      </c>
      <c r="Q675" s="148">
        <f t="shared" si="191"/>
        <v>0.22222222222222221</v>
      </c>
      <c r="R675" s="148">
        <f t="shared" si="192"/>
        <v>0.66666666666666663</v>
      </c>
    </row>
    <row r="676" spans="1:18" ht="12.75" customHeight="1">
      <c r="A676" s="5" t="s">
        <v>73</v>
      </c>
      <c r="B676" s="14" t="s">
        <v>43</v>
      </c>
      <c r="C676" s="14" t="s">
        <v>43</v>
      </c>
      <c r="D676" s="14" t="s">
        <v>43</v>
      </c>
      <c r="E676" s="14" t="s">
        <v>43</v>
      </c>
      <c r="F676" s="14" t="s">
        <v>43</v>
      </c>
      <c r="G676" s="17" t="s">
        <v>43</v>
      </c>
      <c r="H676" s="14" t="s">
        <v>43</v>
      </c>
      <c r="I676" s="14" t="s">
        <v>43</v>
      </c>
      <c r="J676" s="14" t="s">
        <v>43</v>
      </c>
      <c r="K676" s="14" t="s">
        <v>43</v>
      </c>
      <c r="L676" s="14" t="s">
        <v>43</v>
      </c>
      <c r="M676" s="14" t="s">
        <v>43</v>
      </c>
      <c r="N676" s="14" t="s">
        <v>43</v>
      </c>
      <c r="O676" s="149" t="e">
        <f t="shared" si="189"/>
        <v>#VALUE!</v>
      </c>
      <c r="P676" s="149" t="e">
        <f t="shared" si="190"/>
        <v>#VALUE!</v>
      </c>
      <c r="Q676" s="148" t="e">
        <f t="shared" si="191"/>
        <v>#VALUE!</v>
      </c>
      <c r="R676" s="148" t="e">
        <f t="shared" si="192"/>
        <v>#VALUE!</v>
      </c>
    </row>
    <row r="677" spans="1:18" ht="12.75" customHeight="1">
      <c r="A677" s="9" t="s">
        <v>75</v>
      </c>
      <c r="B677" s="7"/>
      <c r="C677" s="7">
        <f t="shared" ref="C677:N677" si="193">SUM(C669:C676)</f>
        <v>1</v>
      </c>
      <c r="D677" s="7">
        <f t="shared" si="193"/>
        <v>1</v>
      </c>
      <c r="E677" s="7">
        <f t="shared" si="193"/>
        <v>0</v>
      </c>
      <c r="F677" s="7">
        <f t="shared" si="193"/>
        <v>0</v>
      </c>
      <c r="G677" s="150">
        <f t="shared" si="193"/>
        <v>7</v>
      </c>
      <c r="H677" s="7">
        <f t="shared" si="193"/>
        <v>32</v>
      </c>
      <c r="I677" s="7">
        <f t="shared" si="193"/>
        <v>7</v>
      </c>
      <c r="J677" s="7">
        <f t="shared" si="193"/>
        <v>5</v>
      </c>
      <c r="K677" s="7">
        <f t="shared" si="193"/>
        <v>4</v>
      </c>
      <c r="L677" s="7">
        <f t="shared" si="193"/>
        <v>1</v>
      </c>
      <c r="M677" s="7">
        <f t="shared" si="193"/>
        <v>4</v>
      </c>
      <c r="N677" s="7">
        <f t="shared" si="193"/>
        <v>3</v>
      </c>
      <c r="O677" s="161">
        <f t="shared" si="189"/>
        <v>4</v>
      </c>
      <c r="P677" s="161">
        <f t="shared" si="190"/>
        <v>1.5714285714285714</v>
      </c>
      <c r="Q677" s="162">
        <f t="shared" si="191"/>
        <v>0.21875</v>
      </c>
      <c r="R677" s="162">
        <f t="shared" si="192"/>
        <v>0.75</v>
      </c>
    </row>
    <row r="680" spans="1:18" ht="12.75" customHeight="1">
      <c r="A680" s="164" t="s">
        <v>339</v>
      </c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6"/>
      <c r="M680" s="167"/>
      <c r="N680" s="166"/>
      <c r="O680" s="165"/>
      <c r="P680" s="165"/>
      <c r="Q680" s="166"/>
      <c r="R680" s="166"/>
    </row>
    <row r="681" spans="1:18" ht="12.75" customHeight="1">
      <c r="A681" s="166" t="s">
        <v>0</v>
      </c>
      <c r="B681" s="168" t="s">
        <v>1</v>
      </c>
      <c r="C681" s="168" t="s">
        <v>2</v>
      </c>
      <c r="D681" s="168" t="s">
        <v>3</v>
      </c>
      <c r="E681" s="168" t="s">
        <v>4</v>
      </c>
      <c r="F681" s="168" t="s">
        <v>5</v>
      </c>
      <c r="G681" s="168" t="s">
        <v>6</v>
      </c>
      <c r="H681" s="168" t="s">
        <v>7</v>
      </c>
      <c r="I681" s="169"/>
      <c r="J681" s="168" t="s">
        <v>331</v>
      </c>
      <c r="K681" s="165"/>
      <c r="L681" s="166" t="s">
        <v>297</v>
      </c>
      <c r="M681" s="166"/>
      <c r="N681" s="165"/>
      <c r="O681" s="166"/>
      <c r="P681" s="165"/>
      <c r="Q681" s="165"/>
      <c r="R681" s="165"/>
    </row>
    <row r="682" spans="1:18" ht="12.75" customHeight="1">
      <c r="A682" s="167" t="s">
        <v>9</v>
      </c>
      <c r="B682" s="169">
        <v>0</v>
      </c>
      <c r="C682" s="169">
        <v>1</v>
      </c>
      <c r="D682" s="169">
        <v>0</v>
      </c>
      <c r="E682" s="169">
        <v>0</v>
      </c>
      <c r="F682" s="170" t="s">
        <v>43</v>
      </c>
      <c r="G682" s="170" t="s">
        <v>43</v>
      </c>
      <c r="H682" s="170" t="s">
        <v>43</v>
      </c>
      <c r="I682" s="169"/>
      <c r="J682" s="171">
        <f>SUM(B682:H682)</f>
        <v>1</v>
      </c>
      <c r="K682" s="165"/>
      <c r="L682" s="167" t="s">
        <v>340</v>
      </c>
      <c r="M682" s="166"/>
      <c r="N682" s="165"/>
      <c r="O682" s="166"/>
      <c r="P682" s="165"/>
      <c r="Q682" s="165"/>
      <c r="R682" s="165"/>
    </row>
    <row r="683" spans="1:18" ht="12.75" customHeight="1" thickBot="1">
      <c r="A683" s="167" t="s">
        <v>10</v>
      </c>
      <c r="B683" s="169">
        <v>8</v>
      </c>
      <c r="C683" s="169">
        <v>2</v>
      </c>
      <c r="D683" s="169">
        <v>7</v>
      </c>
      <c r="E683" s="169">
        <v>2</v>
      </c>
      <c r="F683" s="170" t="s">
        <v>43</v>
      </c>
      <c r="G683" s="170" t="s">
        <v>43</v>
      </c>
      <c r="H683" s="170" t="s">
        <v>43</v>
      </c>
      <c r="I683" s="169"/>
      <c r="J683" s="171">
        <f>SUM(B683:H683)</f>
        <v>19</v>
      </c>
      <c r="K683" s="165"/>
      <c r="L683" s="167" t="s">
        <v>341</v>
      </c>
      <c r="M683" s="165"/>
      <c r="N683" s="165"/>
      <c r="O683" s="165"/>
      <c r="P683" s="165"/>
      <c r="Q683" s="165"/>
      <c r="R683" s="165"/>
    </row>
    <row r="684" spans="1:18" ht="12.75" customHeight="1">
      <c r="A684" s="172" t="s">
        <v>120</v>
      </c>
      <c r="B684" s="168" t="s">
        <v>44</v>
      </c>
      <c r="C684" s="168" t="s">
        <v>45</v>
      </c>
      <c r="D684" s="168" t="s">
        <v>46</v>
      </c>
      <c r="E684" s="168" t="s">
        <v>47</v>
      </c>
      <c r="F684" s="168" t="s">
        <v>48</v>
      </c>
      <c r="G684" s="168" t="s">
        <v>49</v>
      </c>
      <c r="H684" s="168" t="s">
        <v>50</v>
      </c>
      <c r="I684" s="168" t="s">
        <v>51</v>
      </c>
      <c r="J684" s="168" t="s">
        <v>52</v>
      </c>
      <c r="K684" s="168" t="s">
        <v>53</v>
      </c>
      <c r="L684" s="168" t="s">
        <v>54</v>
      </c>
      <c r="M684" s="168" t="s">
        <v>55</v>
      </c>
      <c r="N684" s="168" t="s">
        <v>56</v>
      </c>
      <c r="O684" s="168" t="s">
        <v>57</v>
      </c>
      <c r="P684" s="168" t="s">
        <v>58</v>
      </c>
      <c r="Q684" s="168" t="s">
        <v>59</v>
      </c>
      <c r="R684" s="168" t="s">
        <v>60</v>
      </c>
    </row>
    <row r="685" spans="1:18" ht="12.75" customHeight="1">
      <c r="A685" s="165" t="s">
        <v>61</v>
      </c>
      <c r="B685" s="173">
        <v>1</v>
      </c>
      <c r="C685" s="173">
        <v>4</v>
      </c>
      <c r="D685" s="173">
        <v>3</v>
      </c>
      <c r="E685" s="173">
        <v>4</v>
      </c>
      <c r="F685" s="173">
        <v>3</v>
      </c>
      <c r="G685" s="174">
        <v>0</v>
      </c>
      <c r="H685" s="174">
        <v>0</v>
      </c>
      <c r="I685" s="174">
        <v>0</v>
      </c>
      <c r="J685" s="174">
        <v>2</v>
      </c>
      <c r="K685" s="174">
        <v>1</v>
      </c>
      <c r="L685" s="174">
        <v>0</v>
      </c>
      <c r="M685" s="174">
        <v>0</v>
      </c>
      <c r="N685" s="174">
        <v>3</v>
      </c>
      <c r="O685" s="175">
        <f>SUM(F685/D685)</f>
        <v>1</v>
      </c>
      <c r="P685" s="175">
        <f>SUM(F685,K685)/C685</f>
        <v>1</v>
      </c>
      <c r="Q685" s="175">
        <f>SUM(N685/D685)</f>
        <v>1</v>
      </c>
      <c r="R685" s="175">
        <f t="shared" ref="R685:R699" si="194">SUM(P685:Q685)</f>
        <v>2</v>
      </c>
    </row>
    <row r="686" spans="1:18" ht="12.75" customHeight="1">
      <c r="A686" s="167" t="s">
        <v>62</v>
      </c>
      <c r="B686" s="173">
        <v>1</v>
      </c>
      <c r="C686" s="173">
        <v>4</v>
      </c>
      <c r="D686" s="173">
        <v>4</v>
      </c>
      <c r="E686" s="173">
        <v>1</v>
      </c>
      <c r="F686" s="173">
        <v>2</v>
      </c>
      <c r="G686" s="174">
        <v>1</v>
      </c>
      <c r="H686" s="174">
        <v>0</v>
      </c>
      <c r="I686" s="174">
        <v>0</v>
      </c>
      <c r="J686" s="174">
        <v>3</v>
      </c>
      <c r="K686" s="174">
        <v>0</v>
      </c>
      <c r="L686" s="174">
        <v>0</v>
      </c>
      <c r="M686" s="174">
        <v>0</v>
      </c>
      <c r="N686" s="174">
        <v>3</v>
      </c>
      <c r="O686" s="175">
        <f t="shared" ref="O686:O699" si="195">SUM(F686/D686)</f>
        <v>0.5</v>
      </c>
      <c r="P686" s="175">
        <f t="shared" ref="P686:P699" si="196">SUM(F686,K686)/C686</f>
        <v>0.5</v>
      </c>
      <c r="Q686" s="175">
        <f t="shared" ref="Q686:Q699" si="197">SUM(N686/D686)</f>
        <v>0.75</v>
      </c>
      <c r="R686" s="175">
        <f t="shared" si="194"/>
        <v>1.25</v>
      </c>
    </row>
    <row r="687" spans="1:18" ht="12.75" customHeight="1">
      <c r="A687" s="165" t="s">
        <v>63</v>
      </c>
      <c r="B687" s="173">
        <v>1</v>
      </c>
      <c r="C687" s="173">
        <v>4</v>
      </c>
      <c r="D687" s="173">
        <v>4</v>
      </c>
      <c r="E687" s="173">
        <v>2</v>
      </c>
      <c r="F687" s="173">
        <v>1</v>
      </c>
      <c r="G687" s="174">
        <v>0</v>
      </c>
      <c r="H687" s="174">
        <v>0</v>
      </c>
      <c r="I687" s="174">
        <v>0</v>
      </c>
      <c r="J687" s="174">
        <v>2</v>
      </c>
      <c r="K687" s="174">
        <v>0</v>
      </c>
      <c r="L687" s="174">
        <v>0</v>
      </c>
      <c r="M687" s="174">
        <v>0</v>
      </c>
      <c r="N687" s="174">
        <v>1</v>
      </c>
      <c r="O687" s="175">
        <f t="shared" si="195"/>
        <v>0.25</v>
      </c>
      <c r="P687" s="175">
        <f t="shared" si="196"/>
        <v>0.25</v>
      </c>
      <c r="Q687" s="175">
        <f t="shared" si="197"/>
        <v>0.25</v>
      </c>
      <c r="R687" s="175">
        <f t="shared" si="194"/>
        <v>0.5</v>
      </c>
    </row>
    <row r="688" spans="1:18" ht="12.75" customHeight="1">
      <c r="A688" s="165" t="s">
        <v>64</v>
      </c>
      <c r="B688" s="173">
        <v>1</v>
      </c>
      <c r="C688" s="173">
        <v>4</v>
      </c>
      <c r="D688" s="173">
        <v>3</v>
      </c>
      <c r="E688" s="173">
        <v>2</v>
      </c>
      <c r="F688" s="173">
        <v>1</v>
      </c>
      <c r="G688" s="174">
        <v>0</v>
      </c>
      <c r="H688" s="174">
        <v>0</v>
      </c>
      <c r="I688" s="174">
        <v>0</v>
      </c>
      <c r="J688" s="174">
        <v>0</v>
      </c>
      <c r="K688" s="174">
        <v>1</v>
      </c>
      <c r="L688" s="174">
        <v>0</v>
      </c>
      <c r="M688" s="174">
        <v>0</v>
      </c>
      <c r="N688" s="174">
        <v>1</v>
      </c>
      <c r="O688" s="175">
        <f t="shared" si="195"/>
        <v>0.33333333333333331</v>
      </c>
      <c r="P688" s="175">
        <f t="shared" si="196"/>
        <v>0.5</v>
      </c>
      <c r="Q688" s="175">
        <f t="shared" si="197"/>
        <v>0.33333333333333331</v>
      </c>
      <c r="R688" s="175">
        <f t="shared" si="194"/>
        <v>0.83333333333333326</v>
      </c>
    </row>
    <row r="689" spans="1:18" ht="12.75" customHeight="1">
      <c r="A689" s="165" t="s">
        <v>66</v>
      </c>
      <c r="B689" s="173" t="s">
        <v>43</v>
      </c>
      <c r="C689" s="173" t="s">
        <v>43</v>
      </c>
      <c r="D689" s="173" t="s">
        <v>43</v>
      </c>
      <c r="E689" s="173" t="s">
        <v>43</v>
      </c>
      <c r="F689" s="173" t="s">
        <v>43</v>
      </c>
      <c r="G689" s="174" t="s">
        <v>43</v>
      </c>
      <c r="H689" s="174" t="s">
        <v>43</v>
      </c>
      <c r="I689" s="174" t="s">
        <v>43</v>
      </c>
      <c r="J689" s="174" t="s">
        <v>43</v>
      </c>
      <c r="K689" s="174" t="s">
        <v>43</v>
      </c>
      <c r="L689" s="174" t="s">
        <v>43</v>
      </c>
      <c r="M689" s="174" t="s">
        <v>43</v>
      </c>
      <c r="N689" s="174" t="s">
        <v>43</v>
      </c>
      <c r="O689" s="175" t="e">
        <f>SUM(F689/D689)</f>
        <v>#VALUE!</v>
      </c>
      <c r="P689" s="175" t="e">
        <f t="shared" si="196"/>
        <v>#VALUE!</v>
      </c>
      <c r="Q689" s="175" t="e">
        <f t="shared" si="197"/>
        <v>#VALUE!</v>
      </c>
      <c r="R689" s="175" t="e">
        <f t="shared" si="194"/>
        <v>#VALUE!</v>
      </c>
    </row>
    <row r="690" spans="1:18" ht="12.75" customHeight="1">
      <c r="A690" s="165" t="s">
        <v>67</v>
      </c>
      <c r="B690" s="173">
        <v>1</v>
      </c>
      <c r="C690" s="173">
        <v>4</v>
      </c>
      <c r="D690" s="173">
        <v>4</v>
      </c>
      <c r="E690" s="173">
        <v>2</v>
      </c>
      <c r="F690" s="173">
        <v>2</v>
      </c>
      <c r="G690" s="174">
        <v>1</v>
      </c>
      <c r="H690" s="174">
        <v>0</v>
      </c>
      <c r="I690" s="174">
        <v>0</v>
      </c>
      <c r="J690" s="174">
        <v>4</v>
      </c>
      <c r="K690" s="174">
        <v>0</v>
      </c>
      <c r="L690" s="174">
        <v>0</v>
      </c>
      <c r="M690" s="174">
        <v>0</v>
      </c>
      <c r="N690" s="174">
        <v>3</v>
      </c>
      <c r="O690" s="175">
        <f t="shared" si="195"/>
        <v>0.5</v>
      </c>
      <c r="P690" s="175">
        <f t="shared" si="196"/>
        <v>0.5</v>
      </c>
      <c r="Q690" s="175">
        <f t="shared" si="197"/>
        <v>0.75</v>
      </c>
      <c r="R690" s="175">
        <f t="shared" si="194"/>
        <v>1.25</v>
      </c>
    </row>
    <row r="691" spans="1:18" ht="12.75" customHeight="1">
      <c r="A691" s="165" t="s">
        <v>68</v>
      </c>
      <c r="B691" s="173">
        <v>1</v>
      </c>
      <c r="C691" s="173">
        <v>4</v>
      </c>
      <c r="D691" s="173">
        <v>3</v>
      </c>
      <c r="E691" s="173">
        <v>3</v>
      </c>
      <c r="F691" s="173">
        <v>3</v>
      </c>
      <c r="G691" s="174">
        <v>1</v>
      </c>
      <c r="H691" s="174">
        <v>1</v>
      </c>
      <c r="I691" s="174">
        <v>0</v>
      </c>
      <c r="J691" s="174">
        <v>2</v>
      </c>
      <c r="K691" s="174">
        <v>1</v>
      </c>
      <c r="L691" s="174">
        <v>0</v>
      </c>
      <c r="M691" s="174">
        <v>0</v>
      </c>
      <c r="N691" s="174">
        <v>6</v>
      </c>
      <c r="O691" s="175">
        <f t="shared" si="195"/>
        <v>1</v>
      </c>
      <c r="P691" s="175">
        <f t="shared" si="196"/>
        <v>1</v>
      </c>
      <c r="Q691" s="175">
        <f t="shared" si="197"/>
        <v>2</v>
      </c>
      <c r="R691" s="175">
        <f t="shared" si="194"/>
        <v>3</v>
      </c>
    </row>
    <row r="692" spans="1:18" ht="12.75" customHeight="1">
      <c r="A692" s="165" t="s">
        <v>69</v>
      </c>
      <c r="B692" s="173">
        <v>1</v>
      </c>
      <c r="C692" s="173">
        <v>3</v>
      </c>
      <c r="D692" s="173">
        <v>1</v>
      </c>
      <c r="E692" s="173">
        <v>2</v>
      </c>
      <c r="F692" s="173">
        <v>1</v>
      </c>
      <c r="G692" s="174">
        <v>0</v>
      </c>
      <c r="H692" s="174">
        <v>0</v>
      </c>
      <c r="I692" s="174">
        <v>0</v>
      </c>
      <c r="J692" s="174">
        <v>1</v>
      </c>
      <c r="K692" s="174">
        <v>2</v>
      </c>
      <c r="L692" s="174">
        <v>0</v>
      </c>
      <c r="M692" s="174">
        <v>0</v>
      </c>
      <c r="N692" s="174">
        <v>1</v>
      </c>
      <c r="O692" s="175">
        <f>SUM(F692/D692)</f>
        <v>1</v>
      </c>
      <c r="P692" s="175">
        <f>SUM(F692,K692)/C692</f>
        <v>1</v>
      </c>
      <c r="Q692" s="175">
        <f>SUM(N692/D692)</f>
        <v>1</v>
      </c>
      <c r="R692" s="175">
        <f t="shared" si="194"/>
        <v>2</v>
      </c>
    </row>
    <row r="693" spans="1:18" ht="12.75" customHeight="1">
      <c r="A693" s="165" t="s">
        <v>70</v>
      </c>
      <c r="B693" s="173" t="s">
        <v>43</v>
      </c>
      <c r="C693" s="173" t="s">
        <v>43</v>
      </c>
      <c r="D693" s="173" t="s">
        <v>43</v>
      </c>
      <c r="E693" s="173" t="s">
        <v>43</v>
      </c>
      <c r="F693" s="173" t="s">
        <v>43</v>
      </c>
      <c r="G693" s="174" t="s">
        <v>43</v>
      </c>
      <c r="H693" s="174" t="s">
        <v>43</v>
      </c>
      <c r="I693" s="174" t="s">
        <v>43</v>
      </c>
      <c r="J693" s="174" t="s">
        <v>43</v>
      </c>
      <c r="K693" s="174" t="s">
        <v>43</v>
      </c>
      <c r="L693" s="174" t="s">
        <v>43</v>
      </c>
      <c r="M693" s="174" t="s">
        <v>43</v>
      </c>
      <c r="N693" s="174" t="s">
        <v>43</v>
      </c>
      <c r="O693" s="175" t="e">
        <f t="shared" si="195"/>
        <v>#VALUE!</v>
      </c>
      <c r="P693" s="175" t="e">
        <f t="shared" si="196"/>
        <v>#VALUE!</v>
      </c>
      <c r="Q693" s="175" t="e">
        <f t="shared" si="197"/>
        <v>#VALUE!</v>
      </c>
      <c r="R693" s="175" t="e">
        <f t="shared" si="194"/>
        <v>#VALUE!</v>
      </c>
    </row>
    <row r="694" spans="1:18" ht="12.75" customHeight="1">
      <c r="A694" s="165" t="s">
        <v>301</v>
      </c>
      <c r="B694" s="173">
        <v>1</v>
      </c>
      <c r="C694" s="173">
        <v>4</v>
      </c>
      <c r="D694" s="173">
        <v>2</v>
      </c>
      <c r="E694" s="173">
        <v>2</v>
      </c>
      <c r="F694" s="173">
        <v>2</v>
      </c>
      <c r="G694" s="174">
        <v>0</v>
      </c>
      <c r="H694" s="174">
        <v>0</v>
      </c>
      <c r="I694" s="174">
        <v>0</v>
      </c>
      <c r="J694" s="174">
        <v>2</v>
      </c>
      <c r="K694" s="174">
        <v>1</v>
      </c>
      <c r="L694" s="174">
        <v>0</v>
      </c>
      <c r="M694" s="174">
        <v>1</v>
      </c>
      <c r="N694" s="174">
        <v>2</v>
      </c>
      <c r="O694" s="175">
        <f t="shared" si="195"/>
        <v>1</v>
      </c>
      <c r="P694" s="175">
        <f t="shared" si="196"/>
        <v>0.75</v>
      </c>
      <c r="Q694" s="175">
        <f t="shared" si="197"/>
        <v>1</v>
      </c>
      <c r="R694" s="175">
        <f t="shared" si="194"/>
        <v>1.75</v>
      </c>
    </row>
    <row r="695" spans="1:18" ht="12.75" customHeight="1">
      <c r="A695" s="165" t="s">
        <v>71</v>
      </c>
      <c r="B695" s="173" t="s">
        <v>43</v>
      </c>
      <c r="C695" s="173" t="s">
        <v>43</v>
      </c>
      <c r="D695" s="173" t="s">
        <v>43</v>
      </c>
      <c r="E695" s="173" t="s">
        <v>43</v>
      </c>
      <c r="F695" s="173" t="s">
        <v>43</v>
      </c>
      <c r="G695" s="174" t="s">
        <v>43</v>
      </c>
      <c r="H695" s="174" t="s">
        <v>43</v>
      </c>
      <c r="I695" s="174" t="s">
        <v>43</v>
      </c>
      <c r="J695" s="174" t="s">
        <v>43</v>
      </c>
      <c r="K695" s="174" t="s">
        <v>43</v>
      </c>
      <c r="L695" s="174" t="s">
        <v>43</v>
      </c>
      <c r="M695" s="174" t="s">
        <v>43</v>
      </c>
      <c r="N695" s="174" t="s">
        <v>43</v>
      </c>
      <c r="O695" s="175" t="e">
        <f t="shared" si="195"/>
        <v>#VALUE!</v>
      </c>
      <c r="P695" s="175" t="e">
        <f t="shared" si="196"/>
        <v>#VALUE!</v>
      </c>
      <c r="Q695" s="175" t="e">
        <f t="shared" si="197"/>
        <v>#VALUE!</v>
      </c>
      <c r="R695" s="175" t="e">
        <f t="shared" si="194"/>
        <v>#VALUE!</v>
      </c>
    </row>
    <row r="696" spans="1:18" ht="12.75" customHeight="1">
      <c r="A696" s="165" t="s">
        <v>72</v>
      </c>
      <c r="B696" s="173" t="s">
        <v>43</v>
      </c>
      <c r="C696" s="173" t="s">
        <v>43</v>
      </c>
      <c r="D696" s="173" t="s">
        <v>43</v>
      </c>
      <c r="E696" s="173" t="s">
        <v>43</v>
      </c>
      <c r="F696" s="173" t="s">
        <v>43</v>
      </c>
      <c r="G696" s="174" t="s">
        <v>43</v>
      </c>
      <c r="H696" s="174" t="s">
        <v>43</v>
      </c>
      <c r="I696" s="174" t="s">
        <v>43</v>
      </c>
      <c r="J696" s="174" t="s">
        <v>43</v>
      </c>
      <c r="K696" s="174" t="s">
        <v>43</v>
      </c>
      <c r="L696" s="174" t="s">
        <v>43</v>
      </c>
      <c r="M696" s="174" t="s">
        <v>43</v>
      </c>
      <c r="N696" s="174" t="s">
        <v>43</v>
      </c>
      <c r="O696" s="175" t="e">
        <f t="shared" si="195"/>
        <v>#VALUE!</v>
      </c>
      <c r="P696" s="175" t="e">
        <f t="shared" si="196"/>
        <v>#VALUE!</v>
      </c>
      <c r="Q696" s="175" t="e">
        <f t="shared" si="197"/>
        <v>#VALUE!</v>
      </c>
      <c r="R696" s="175" t="e">
        <f t="shared" si="194"/>
        <v>#VALUE!</v>
      </c>
    </row>
    <row r="697" spans="1:18" ht="12.75" customHeight="1">
      <c r="A697" s="165" t="s">
        <v>73</v>
      </c>
      <c r="B697" s="173" t="s">
        <v>43</v>
      </c>
      <c r="C697" s="173" t="s">
        <v>43</v>
      </c>
      <c r="D697" s="173" t="s">
        <v>43</v>
      </c>
      <c r="E697" s="173" t="s">
        <v>43</v>
      </c>
      <c r="F697" s="173" t="s">
        <v>43</v>
      </c>
      <c r="G697" s="174" t="s">
        <v>43</v>
      </c>
      <c r="H697" s="174" t="s">
        <v>43</v>
      </c>
      <c r="I697" s="174" t="s">
        <v>43</v>
      </c>
      <c r="J697" s="174" t="s">
        <v>43</v>
      </c>
      <c r="K697" s="174" t="s">
        <v>43</v>
      </c>
      <c r="L697" s="174" t="s">
        <v>43</v>
      </c>
      <c r="M697" s="174" t="s">
        <v>43</v>
      </c>
      <c r="N697" s="174" t="s">
        <v>43</v>
      </c>
      <c r="O697" s="175" t="e">
        <f t="shared" si="195"/>
        <v>#VALUE!</v>
      </c>
      <c r="P697" s="175" t="e">
        <f t="shared" si="196"/>
        <v>#VALUE!</v>
      </c>
      <c r="Q697" s="175" t="e">
        <f t="shared" si="197"/>
        <v>#VALUE!</v>
      </c>
      <c r="R697" s="175" t="e">
        <f t="shared" si="194"/>
        <v>#VALUE!</v>
      </c>
    </row>
    <row r="698" spans="1:18" ht="12.75" customHeight="1">
      <c r="A698" s="165" t="s">
        <v>74</v>
      </c>
      <c r="B698" s="173" t="s">
        <v>43</v>
      </c>
      <c r="C698" s="173" t="s">
        <v>43</v>
      </c>
      <c r="D698" s="173" t="s">
        <v>43</v>
      </c>
      <c r="E698" s="173" t="s">
        <v>43</v>
      </c>
      <c r="F698" s="173" t="s">
        <v>43</v>
      </c>
      <c r="G698" s="174" t="s">
        <v>43</v>
      </c>
      <c r="H698" s="174" t="s">
        <v>43</v>
      </c>
      <c r="I698" s="174" t="s">
        <v>43</v>
      </c>
      <c r="J698" s="174" t="s">
        <v>43</v>
      </c>
      <c r="K698" s="174" t="s">
        <v>43</v>
      </c>
      <c r="L698" s="174" t="s">
        <v>43</v>
      </c>
      <c r="M698" s="174" t="s">
        <v>43</v>
      </c>
      <c r="N698" s="174" t="s">
        <v>43</v>
      </c>
      <c r="O698" s="175" t="e">
        <f t="shared" si="195"/>
        <v>#VALUE!</v>
      </c>
      <c r="P698" s="175" t="e">
        <f t="shared" si="196"/>
        <v>#VALUE!</v>
      </c>
      <c r="Q698" s="175" t="e">
        <f t="shared" si="197"/>
        <v>#VALUE!</v>
      </c>
      <c r="R698" s="175" t="e">
        <f t="shared" si="194"/>
        <v>#VALUE!</v>
      </c>
    </row>
    <row r="699" spans="1:18" ht="12.75" customHeight="1">
      <c r="A699" s="166" t="s">
        <v>75</v>
      </c>
      <c r="B699" s="166"/>
      <c r="C699" s="168">
        <f t="shared" ref="C699:N699" si="198">SUM(C685:C698)</f>
        <v>31</v>
      </c>
      <c r="D699" s="168">
        <f t="shared" si="198"/>
        <v>24</v>
      </c>
      <c r="E699" s="168">
        <f t="shared" si="198"/>
        <v>18</v>
      </c>
      <c r="F699" s="168">
        <f t="shared" si="198"/>
        <v>15</v>
      </c>
      <c r="G699" s="168">
        <f t="shared" si="198"/>
        <v>3</v>
      </c>
      <c r="H699" s="168">
        <f t="shared" si="198"/>
        <v>1</v>
      </c>
      <c r="I699" s="168">
        <f t="shared" si="198"/>
        <v>0</v>
      </c>
      <c r="J699" s="168">
        <f t="shared" si="198"/>
        <v>16</v>
      </c>
      <c r="K699" s="168">
        <f t="shared" si="198"/>
        <v>6</v>
      </c>
      <c r="L699" s="168">
        <f t="shared" si="198"/>
        <v>0</v>
      </c>
      <c r="M699" s="168">
        <f t="shared" si="198"/>
        <v>1</v>
      </c>
      <c r="N699" s="168">
        <f t="shared" si="198"/>
        <v>20</v>
      </c>
      <c r="O699" s="176">
        <f t="shared" si="195"/>
        <v>0.625</v>
      </c>
      <c r="P699" s="176">
        <f t="shared" si="196"/>
        <v>0.67741935483870963</v>
      </c>
      <c r="Q699" s="176">
        <f t="shared" si="197"/>
        <v>0.83333333333333337</v>
      </c>
      <c r="R699" s="176">
        <f t="shared" si="194"/>
        <v>1.510752688172043</v>
      </c>
    </row>
    <row r="700" spans="1:18" ht="12.75" customHeight="1" thickBot="1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9"/>
      <c r="P700" s="169"/>
      <c r="Q700" s="169"/>
      <c r="R700" s="169"/>
    </row>
    <row r="701" spans="1:18" ht="12.75" customHeight="1">
      <c r="A701" s="172" t="s">
        <v>121</v>
      </c>
      <c r="B701" s="168" t="s">
        <v>44</v>
      </c>
      <c r="C701" s="168" t="s">
        <v>76</v>
      </c>
      <c r="D701" s="168" t="s">
        <v>77</v>
      </c>
      <c r="E701" s="168" t="s">
        <v>78</v>
      </c>
      <c r="F701" s="168" t="s">
        <v>79</v>
      </c>
      <c r="G701" s="168" t="s">
        <v>80</v>
      </c>
      <c r="H701" s="168" t="s">
        <v>81</v>
      </c>
      <c r="I701" s="168" t="s">
        <v>48</v>
      </c>
      <c r="J701" s="168" t="s">
        <v>47</v>
      </c>
      <c r="K701" s="168" t="s">
        <v>82</v>
      </c>
      <c r="L701" s="168" t="s">
        <v>83</v>
      </c>
      <c r="M701" s="168" t="s">
        <v>53</v>
      </c>
      <c r="N701" s="168" t="s">
        <v>54</v>
      </c>
      <c r="O701" s="168" t="s">
        <v>84</v>
      </c>
      <c r="P701" s="168" t="s">
        <v>85</v>
      </c>
      <c r="Q701" s="168" t="s">
        <v>86</v>
      </c>
      <c r="R701" s="168" t="s">
        <v>87</v>
      </c>
    </row>
    <row r="702" spans="1:18" ht="12.75" customHeight="1">
      <c r="A702" s="165" t="s">
        <v>61</v>
      </c>
      <c r="B702" s="174" t="s">
        <v>43</v>
      </c>
      <c r="C702" s="174" t="s">
        <v>43</v>
      </c>
      <c r="D702" s="174" t="s">
        <v>43</v>
      </c>
      <c r="E702" s="174" t="s">
        <v>43</v>
      </c>
      <c r="F702" s="174" t="s">
        <v>43</v>
      </c>
      <c r="G702" s="177" t="s">
        <v>43</v>
      </c>
      <c r="H702" s="174" t="s">
        <v>43</v>
      </c>
      <c r="I702" s="174" t="s">
        <v>43</v>
      </c>
      <c r="J702" s="174" t="s">
        <v>43</v>
      </c>
      <c r="K702" s="174" t="s">
        <v>43</v>
      </c>
      <c r="L702" s="174" t="s">
        <v>43</v>
      </c>
      <c r="M702" s="174" t="s">
        <v>43</v>
      </c>
      <c r="N702" s="174" t="s">
        <v>43</v>
      </c>
      <c r="O702" s="178" t="e">
        <f t="shared" ref="O702:O711" si="199">SUM(K702/G702)*7</f>
        <v>#VALUE!</v>
      </c>
      <c r="P702" s="178" t="e">
        <f t="shared" ref="P702:P711" si="200">SUM(I702,M702)/G702</f>
        <v>#VALUE!</v>
      </c>
      <c r="Q702" s="175" t="e">
        <f t="shared" ref="Q702:Q711" si="201">SUM(I702/H702)</f>
        <v>#VALUE!</v>
      </c>
      <c r="R702" s="175" t="e">
        <f t="shared" ref="R702:R711" si="202">SUM(N702/M702)</f>
        <v>#VALUE!</v>
      </c>
    </row>
    <row r="703" spans="1:18" ht="12.75" customHeight="1">
      <c r="A703" s="165" t="s">
        <v>63</v>
      </c>
      <c r="B703" s="174">
        <v>1</v>
      </c>
      <c r="C703" s="174">
        <v>0</v>
      </c>
      <c r="D703" s="174">
        <v>0</v>
      </c>
      <c r="E703" s="174">
        <v>0</v>
      </c>
      <c r="F703" s="174">
        <v>0</v>
      </c>
      <c r="G703" s="177">
        <v>3</v>
      </c>
      <c r="H703" s="174">
        <v>10</v>
      </c>
      <c r="I703" s="174">
        <v>0</v>
      </c>
      <c r="J703" s="174">
        <v>0</v>
      </c>
      <c r="K703" s="174">
        <v>0</v>
      </c>
      <c r="L703" s="174">
        <v>0</v>
      </c>
      <c r="M703" s="174">
        <v>0</v>
      </c>
      <c r="N703" s="174">
        <v>2</v>
      </c>
      <c r="O703" s="178">
        <f t="shared" si="199"/>
        <v>0</v>
      </c>
      <c r="P703" s="178">
        <f t="shared" si="200"/>
        <v>0</v>
      </c>
      <c r="Q703" s="175">
        <f t="shared" si="201"/>
        <v>0</v>
      </c>
      <c r="R703" s="175" t="e">
        <f t="shared" si="202"/>
        <v>#DIV/0!</v>
      </c>
    </row>
    <row r="704" spans="1:18" ht="12.75" customHeight="1">
      <c r="A704" s="167" t="s">
        <v>64</v>
      </c>
      <c r="B704" s="174" t="s">
        <v>43</v>
      </c>
      <c r="C704" s="174" t="s">
        <v>43</v>
      </c>
      <c r="D704" s="174" t="s">
        <v>43</v>
      </c>
      <c r="E704" s="174" t="s">
        <v>43</v>
      </c>
      <c r="F704" s="174" t="s">
        <v>43</v>
      </c>
      <c r="G704" s="177" t="s">
        <v>43</v>
      </c>
      <c r="H704" s="174" t="s">
        <v>43</v>
      </c>
      <c r="I704" s="174" t="s">
        <v>43</v>
      </c>
      <c r="J704" s="174" t="s">
        <v>43</v>
      </c>
      <c r="K704" s="174" t="s">
        <v>43</v>
      </c>
      <c r="L704" s="174" t="s">
        <v>43</v>
      </c>
      <c r="M704" s="174" t="s">
        <v>43</v>
      </c>
      <c r="N704" s="174" t="s">
        <v>43</v>
      </c>
      <c r="O704" s="178" t="e">
        <f t="shared" si="199"/>
        <v>#VALUE!</v>
      </c>
      <c r="P704" s="178" t="e">
        <f t="shared" si="200"/>
        <v>#VALUE!</v>
      </c>
      <c r="Q704" s="175" t="e">
        <f t="shared" si="201"/>
        <v>#VALUE!</v>
      </c>
      <c r="R704" s="175" t="e">
        <f t="shared" si="202"/>
        <v>#VALUE!</v>
      </c>
    </row>
    <row r="705" spans="1:18" ht="12.75" customHeight="1">
      <c r="A705" s="165" t="s">
        <v>67</v>
      </c>
      <c r="B705" s="174">
        <v>1</v>
      </c>
      <c r="C705" s="174">
        <v>1</v>
      </c>
      <c r="D705" s="174">
        <v>1</v>
      </c>
      <c r="E705" s="174">
        <v>0</v>
      </c>
      <c r="F705" s="174">
        <v>0</v>
      </c>
      <c r="G705" s="177">
        <v>2</v>
      </c>
      <c r="H705" s="174">
        <v>10</v>
      </c>
      <c r="I705" s="174">
        <v>2</v>
      </c>
      <c r="J705" s="174">
        <v>1</v>
      </c>
      <c r="K705" s="174">
        <v>1</v>
      </c>
      <c r="L705" s="174">
        <v>1</v>
      </c>
      <c r="M705" s="174">
        <v>1</v>
      </c>
      <c r="N705" s="174">
        <v>2</v>
      </c>
      <c r="O705" s="178">
        <f t="shared" si="199"/>
        <v>3.5</v>
      </c>
      <c r="P705" s="178">
        <f t="shared" si="200"/>
        <v>1.5</v>
      </c>
      <c r="Q705" s="175">
        <f t="shared" si="201"/>
        <v>0.2</v>
      </c>
      <c r="R705" s="175">
        <f t="shared" si="202"/>
        <v>2</v>
      </c>
    </row>
    <row r="706" spans="1:18" ht="12.75" customHeight="1">
      <c r="A706" s="167" t="s">
        <v>68</v>
      </c>
      <c r="B706" s="174" t="s">
        <v>43</v>
      </c>
      <c r="C706" s="174" t="s">
        <v>43</v>
      </c>
      <c r="D706" s="174" t="s">
        <v>43</v>
      </c>
      <c r="E706" s="174" t="s">
        <v>43</v>
      </c>
      <c r="F706" s="174" t="s">
        <v>43</v>
      </c>
      <c r="G706" s="177" t="s">
        <v>43</v>
      </c>
      <c r="H706" s="174" t="s">
        <v>43</v>
      </c>
      <c r="I706" s="174" t="s">
        <v>43</v>
      </c>
      <c r="J706" s="174" t="s">
        <v>43</v>
      </c>
      <c r="K706" s="174" t="s">
        <v>43</v>
      </c>
      <c r="L706" s="174" t="s">
        <v>43</v>
      </c>
      <c r="M706" s="174" t="s">
        <v>43</v>
      </c>
      <c r="N706" s="174" t="s">
        <v>43</v>
      </c>
      <c r="O706" s="178" t="e">
        <f t="shared" si="199"/>
        <v>#VALUE!</v>
      </c>
      <c r="P706" s="178" t="e">
        <f t="shared" si="200"/>
        <v>#VALUE!</v>
      </c>
      <c r="Q706" s="175" t="e">
        <f t="shared" si="201"/>
        <v>#VALUE!</v>
      </c>
      <c r="R706" s="175" t="e">
        <f t="shared" si="202"/>
        <v>#VALUE!</v>
      </c>
    </row>
    <row r="707" spans="1:18" ht="12.75" customHeight="1">
      <c r="A707" s="167" t="s">
        <v>70</v>
      </c>
      <c r="B707" s="174" t="s">
        <v>43</v>
      </c>
      <c r="C707" s="174" t="s">
        <v>43</v>
      </c>
      <c r="D707" s="174" t="s">
        <v>43</v>
      </c>
      <c r="E707" s="174" t="s">
        <v>43</v>
      </c>
      <c r="F707" s="174" t="s">
        <v>43</v>
      </c>
      <c r="G707" s="177" t="s">
        <v>43</v>
      </c>
      <c r="H707" s="174" t="s">
        <v>43</v>
      </c>
      <c r="I707" s="174" t="s">
        <v>43</v>
      </c>
      <c r="J707" s="174" t="s">
        <v>43</v>
      </c>
      <c r="K707" s="174" t="s">
        <v>43</v>
      </c>
      <c r="L707" s="174" t="s">
        <v>43</v>
      </c>
      <c r="M707" s="174" t="s">
        <v>43</v>
      </c>
      <c r="N707" s="174" t="s">
        <v>43</v>
      </c>
      <c r="O707" s="178" t="e">
        <f t="shared" si="199"/>
        <v>#VALUE!</v>
      </c>
      <c r="P707" s="178" t="e">
        <f t="shared" si="200"/>
        <v>#VALUE!</v>
      </c>
      <c r="Q707" s="175" t="e">
        <f t="shared" si="201"/>
        <v>#VALUE!</v>
      </c>
      <c r="R707" s="175" t="e">
        <f t="shared" si="202"/>
        <v>#VALUE!</v>
      </c>
    </row>
    <row r="708" spans="1:18" ht="12.75" customHeight="1">
      <c r="A708" s="167" t="s">
        <v>71</v>
      </c>
      <c r="B708" s="174" t="s">
        <v>43</v>
      </c>
      <c r="C708" s="174" t="s">
        <v>43</v>
      </c>
      <c r="D708" s="174" t="s">
        <v>43</v>
      </c>
      <c r="E708" s="174" t="s">
        <v>43</v>
      </c>
      <c r="F708" s="174" t="s">
        <v>43</v>
      </c>
      <c r="G708" s="177" t="s">
        <v>43</v>
      </c>
      <c r="H708" s="174" t="s">
        <v>43</v>
      </c>
      <c r="I708" s="174" t="s">
        <v>43</v>
      </c>
      <c r="J708" s="174" t="s">
        <v>43</v>
      </c>
      <c r="K708" s="174" t="s">
        <v>43</v>
      </c>
      <c r="L708" s="174" t="s">
        <v>43</v>
      </c>
      <c r="M708" s="174" t="s">
        <v>43</v>
      </c>
      <c r="N708" s="174" t="s">
        <v>43</v>
      </c>
      <c r="O708" s="178" t="e">
        <f t="shared" si="199"/>
        <v>#VALUE!</v>
      </c>
      <c r="P708" s="178" t="e">
        <f t="shared" si="200"/>
        <v>#VALUE!</v>
      </c>
      <c r="Q708" s="175" t="e">
        <f t="shared" si="201"/>
        <v>#VALUE!</v>
      </c>
      <c r="R708" s="175" t="e">
        <f t="shared" si="202"/>
        <v>#VALUE!</v>
      </c>
    </row>
    <row r="709" spans="1:18" ht="12.75" customHeight="1">
      <c r="A709" s="165" t="s">
        <v>72</v>
      </c>
      <c r="B709" s="174" t="s">
        <v>43</v>
      </c>
      <c r="C709" s="174" t="s">
        <v>43</v>
      </c>
      <c r="D709" s="174" t="s">
        <v>43</v>
      </c>
      <c r="E709" s="174" t="s">
        <v>43</v>
      </c>
      <c r="F709" s="174" t="s">
        <v>43</v>
      </c>
      <c r="G709" s="177" t="s">
        <v>43</v>
      </c>
      <c r="H709" s="174" t="s">
        <v>43</v>
      </c>
      <c r="I709" s="174" t="s">
        <v>43</v>
      </c>
      <c r="J709" s="174" t="s">
        <v>43</v>
      </c>
      <c r="K709" s="174" t="s">
        <v>43</v>
      </c>
      <c r="L709" s="174" t="s">
        <v>43</v>
      </c>
      <c r="M709" s="174" t="s">
        <v>43</v>
      </c>
      <c r="N709" s="174" t="s">
        <v>43</v>
      </c>
      <c r="O709" s="178" t="e">
        <f t="shared" si="199"/>
        <v>#VALUE!</v>
      </c>
      <c r="P709" s="178" t="e">
        <f t="shared" si="200"/>
        <v>#VALUE!</v>
      </c>
      <c r="Q709" s="175" t="e">
        <f t="shared" si="201"/>
        <v>#VALUE!</v>
      </c>
      <c r="R709" s="175" t="e">
        <f t="shared" si="202"/>
        <v>#VALUE!</v>
      </c>
    </row>
    <row r="710" spans="1:18" ht="12.75" customHeight="1">
      <c r="A710" s="165" t="s">
        <v>73</v>
      </c>
      <c r="B710" s="174" t="s">
        <v>43</v>
      </c>
      <c r="C710" s="174" t="s">
        <v>43</v>
      </c>
      <c r="D710" s="174" t="s">
        <v>43</v>
      </c>
      <c r="E710" s="174" t="s">
        <v>43</v>
      </c>
      <c r="F710" s="174" t="s">
        <v>43</v>
      </c>
      <c r="G710" s="177" t="s">
        <v>43</v>
      </c>
      <c r="H710" s="174" t="s">
        <v>43</v>
      </c>
      <c r="I710" s="174" t="s">
        <v>43</v>
      </c>
      <c r="J710" s="174" t="s">
        <v>43</v>
      </c>
      <c r="K710" s="174" t="s">
        <v>43</v>
      </c>
      <c r="L710" s="174" t="s">
        <v>43</v>
      </c>
      <c r="M710" s="174" t="s">
        <v>43</v>
      </c>
      <c r="N710" s="174" t="s">
        <v>43</v>
      </c>
      <c r="O710" s="178" t="e">
        <f t="shared" si="199"/>
        <v>#VALUE!</v>
      </c>
      <c r="P710" s="178" t="e">
        <f t="shared" si="200"/>
        <v>#VALUE!</v>
      </c>
      <c r="Q710" s="175" t="e">
        <f t="shared" si="201"/>
        <v>#VALUE!</v>
      </c>
      <c r="R710" s="175" t="e">
        <f t="shared" si="202"/>
        <v>#VALUE!</v>
      </c>
    </row>
    <row r="711" spans="1:18" ht="12.75" customHeight="1">
      <c r="A711" s="166" t="s">
        <v>75</v>
      </c>
      <c r="B711" s="168"/>
      <c r="C711" s="168">
        <f t="shared" ref="C711:N711" si="203">SUM(C703:C710)</f>
        <v>1</v>
      </c>
      <c r="D711" s="168">
        <f t="shared" si="203"/>
        <v>1</v>
      </c>
      <c r="E711" s="168">
        <f t="shared" si="203"/>
        <v>0</v>
      </c>
      <c r="F711" s="168">
        <f t="shared" si="203"/>
        <v>0</v>
      </c>
      <c r="G711" s="179">
        <f t="shared" si="203"/>
        <v>5</v>
      </c>
      <c r="H711" s="168">
        <f t="shared" si="203"/>
        <v>20</v>
      </c>
      <c r="I711" s="168">
        <f t="shared" si="203"/>
        <v>2</v>
      </c>
      <c r="J711" s="168">
        <f t="shared" si="203"/>
        <v>1</v>
      </c>
      <c r="K711" s="168">
        <f t="shared" si="203"/>
        <v>1</v>
      </c>
      <c r="L711" s="168">
        <f t="shared" si="203"/>
        <v>1</v>
      </c>
      <c r="M711" s="168">
        <f t="shared" si="203"/>
        <v>1</v>
      </c>
      <c r="N711" s="168">
        <f t="shared" si="203"/>
        <v>4</v>
      </c>
      <c r="O711" s="180">
        <f t="shared" si="199"/>
        <v>1.4000000000000001</v>
      </c>
      <c r="P711" s="180">
        <f t="shared" si="200"/>
        <v>0.6</v>
      </c>
      <c r="Q711" s="176">
        <f t="shared" si="201"/>
        <v>0.1</v>
      </c>
      <c r="R711" s="176">
        <f t="shared" si="202"/>
        <v>4</v>
      </c>
    </row>
    <row r="714" spans="1:18" ht="12.75" customHeight="1">
      <c r="A714" s="2" t="s">
        <v>328</v>
      </c>
      <c r="L714" s="9"/>
      <c r="M714" s="10"/>
      <c r="N714" s="9"/>
    </row>
    <row r="715" spans="1:18" ht="12.75" customHeight="1">
      <c r="A715" s="9" t="s">
        <v>0</v>
      </c>
      <c r="B715" s="7" t="s">
        <v>1</v>
      </c>
      <c r="C715" s="7" t="s">
        <v>2</v>
      </c>
      <c r="D715" s="7" t="s">
        <v>3</v>
      </c>
      <c r="E715" s="7" t="s">
        <v>4</v>
      </c>
      <c r="F715" s="7" t="s">
        <v>5</v>
      </c>
      <c r="G715" s="7" t="s">
        <v>6</v>
      </c>
      <c r="H715" s="7" t="s">
        <v>7</v>
      </c>
      <c r="I715" s="6"/>
      <c r="J715" s="7" t="s">
        <v>331</v>
      </c>
      <c r="L715" s="9" t="s">
        <v>297</v>
      </c>
      <c r="M715" s="9"/>
      <c r="O715" s="9"/>
    </row>
    <row r="716" spans="1:18" ht="12.75" customHeight="1">
      <c r="A716" s="10" t="s">
        <v>9</v>
      </c>
      <c r="B716" s="6">
        <v>8</v>
      </c>
      <c r="C716" s="6">
        <v>0</v>
      </c>
      <c r="D716" s="6">
        <v>3</v>
      </c>
      <c r="E716" s="6">
        <v>1</v>
      </c>
      <c r="F716" s="6">
        <v>6</v>
      </c>
      <c r="G716" s="6">
        <v>4</v>
      </c>
      <c r="H716" s="6">
        <v>3</v>
      </c>
      <c r="I716" s="6"/>
      <c r="J716" s="160">
        <f>SUM(B716:H716)</f>
        <v>25</v>
      </c>
      <c r="L716" s="10" t="s">
        <v>329</v>
      </c>
      <c r="M716" s="9"/>
      <c r="O716" s="9"/>
    </row>
    <row r="717" spans="1:18" ht="12.75" customHeight="1" thickBot="1">
      <c r="A717" s="10" t="s">
        <v>10</v>
      </c>
      <c r="B717" s="6">
        <v>0</v>
      </c>
      <c r="C717" s="6">
        <v>0</v>
      </c>
      <c r="D717" s="6">
        <v>0</v>
      </c>
      <c r="E717" s="6">
        <v>0</v>
      </c>
      <c r="F717" s="6">
        <v>0</v>
      </c>
      <c r="G717" s="6">
        <v>1</v>
      </c>
      <c r="H717" s="6">
        <v>0</v>
      </c>
      <c r="I717" s="6"/>
      <c r="J717" s="160">
        <f>SUM(B717:H717)</f>
        <v>1</v>
      </c>
      <c r="L717" s="10" t="s">
        <v>330</v>
      </c>
    </row>
    <row r="718" spans="1:18" ht="12.75" customHeight="1">
      <c r="A718" s="32" t="s">
        <v>120</v>
      </c>
      <c r="B718" s="7" t="s">
        <v>44</v>
      </c>
      <c r="C718" s="7" t="s">
        <v>45</v>
      </c>
      <c r="D718" s="7" t="s">
        <v>46</v>
      </c>
      <c r="E718" s="7" t="s">
        <v>47</v>
      </c>
      <c r="F718" s="7" t="s">
        <v>48</v>
      </c>
      <c r="G718" s="7" t="s">
        <v>49</v>
      </c>
      <c r="H718" s="7" t="s">
        <v>50</v>
      </c>
      <c r="I718" s="7" t="s">
        <v>51</v>
      </c>
      <c r="J718" s="7" t="s">
        <v>52</v>
      </c>
      <c r="K718" s="7" t="s">
        <v>53</v>
      </c>
      <c r="L718" s="7" t="s">
        <v>54</v>
      </c>
      <c r="M718" s="7" t="s">
        <v>55</v>
      </c>
      <c r="N718" s="7" t="s">
        <v>56</v>
      </c>
      <c r="O718" s="7" t="s">
        <v>57</v>
      </c>
      <c r="P718" s="7" t="s">
        <v>58</v>
      </c>
      <c r="Q718" s="7" t="s">
        <v>59</v>
      </c>
      <c r="R718" s="7" t="s">
        <v>60</v>
      </c>
    </row>
    <row r="719" spans="1:18" ht="12.75" customHeight="1">
      <c r="A719" s="5" t="s">
        <v>61</v>
      </c>
      <c r="B719" s="153">
        <v>1</v>
      </c>
      <c r="C719" s="153">
        <v>7</v>
      </c>
      <c r="D719" s="153">
        <v>5</v>
      </c>
      <c r="E719" s="153">
        <v>5</v>
      </c>
      <c r="F719" s="153">
        <v>4</v>
      </c>
      <c r="G719" s="14">
        <v>3</v>
      </c>
      <c r="H719" s="14">
        <v>0</v>
      </c>
      <c r="I719" s="14">
        <v>0</v>
      </c>
      <c r="J719" s="14">
        <v>5</v>
      </c>
      <c r="K719" s="14">
        <v>2</v>
      </c>
      <c r="L719" s="14">
        <v>0</v>
      </c>
      <c r="M719" s="14">
        <v>0</v>
      </c>
      <c r="N719" s="14">
        <v>7</v>
      </c>
      <c r="O719" s="148">
        <f>SUM(F719/D719)</f>
        <v>0.8</v>
      </c>
      <c r="P719" s="148">
        <f>SUM(F719,K719)/C719</f>
        <v>0.8571428571428571</v>
      </c>
      <c r="Q719" s="148">
        <f>SUM(N719/D719)</f>
        <v>1.4</v>
      </c>
      <c r="R719" s="148">
        <f t="shared" ref="R719:R733" si="204">SUM(P719:Q719)</f>
        <v>2.2571428571428571</v>
      </c>
    </row>
    <row r="720" spans="1:18" ht="12.75" customHeight="1">
      <c r="A720" s="10" t="s">
        <v>62</v>
      </c>
      <c r="B720" s="153">
        <v>1</v>
      </c>
      <c r="C720" s="153">
        <v>6</v>
      </c>
      <c r="D720" s="153">
        <v>4</v>
      </c>
      <c r="E720" s="153">
        <v>2</v>
      </c>
      <c r="F720" s="153">
        <v>3</v>
      </c>
      <c r="G720" s="14">
        <v>0</v>
      </c>
      <c r="H720" s="14">
        <v>0</v>
      </c>
      <c r="I720" s="14">
        <v>0</v>
      </c>
      <c r="J720" s="14">
        <v>3</v>
      </c>
      <c r="K720" s="14">
        <v>2</v>
      </c>
      <c r="L720" s="14">
        <v>0</v>
      </c>
      <c r="M720" s="14">
        <v>0</v>
      </c>
      <c r="N720" s="14">
        <v>3</v>
      </c>
      <c r="O720" s="148">
        <f t="shared" ref="O720:O733" si="205">SUM(F720/D720)</f>
        <v>0.75</v>
      </c>
      <c r="P720" s="148">
        <f t="shared" ref="P720:P733" si="206">SUM(F720,K720)/C720</f>
        <v>0.83333333333333337</v>
      </c>
      <c r="Q720" s="148">
        <f t="shared" ref="Q720:Q733" si="207">SUM(N720/D720)</f>
        <v>0.75</v>
      </c>
      <c r="R720" s="148">
        <f t="shared" si="204"/>
        <v>1.5833333333333335</v>
      </c>
    </row>
    <row r="721" spans="1:18" ht="12.75" customHeight="1">
      <c r="A721" s="5" t="s">
        <v>63</v>
      </c>
      <c r="B721" s="153">
        <v>1</v>
      </c>
      <c r="C721" s="153">
        <v>6</v>
      </c>
      <c r="D721" s="153">
        <v>5</v>
      </c>
      <c r="E721" s="153">
        <v>2</v>
      </c>
      <c r="F721" s="153">
        <v>1</v>
      </c>
      <c r="G721" s="14">
        <v>0</v>
      </c>
      <c r="H721" s="14">
        <v>0</v>
      </c>
      <c r="I721" s="14">
        <v>0</v>
      </c>
      <c r="J721" s="14">
        <v>1</v>
      </c>
      <c r="K721" s="14">
        <v>1</v>
      </c>
      <c r="L721" s="14">
        <v>0</v>
      </c>
      <c r="M721" s="14">
        <v>0</v>
      </c>
      <c r="N721" s="14">
        <v>1</v>
      </c>
      <c r="O721" s="148">
        <f t="shared" si="205"/>
        <v>0.2</v>
      </c>
      <c r="P721" s="148">
        <f t="shared" si="206"/>
        <v>0.33333333333333331</v>
      </c>
      <c r="Q721" s="148">
        <f t="shared" si="207"/>
        <v>0.2</v>
      </c>
      <c r="R721" s="148">
        <f t="shared" si="204"/>
        <v>0.53333333333333333</v>
      </c>
    </row>
    <row r="722" spans="1:18" ht="12.75" customHeight="1">
      <c r="A722" s="5" t="s">
        <v>64</v>
      </c>
      <c r="B722" s="153">
        <v>1</v>
      </c>
      <c r="C722" s="153">
        <v>7</v>
      </c>
      <c r="D722" s="153">
        <v>6</v>
      </c>
      <c r="E722" s="153">
        <v>5</v>
      </c>
      <c r="F722" s="153">
        <v>6</v>
      </c>
      <c r="G722" s="14">
        <v>0</v>
      </c>
      <c r="H722" s="14">
        <v>0</v>
      </c>
      <c r="I722" s="14">
        <v>0</v>
      </c>
      <c r="J722" s="14">
        <v>3</v>
      </c>
      <c r="K722" s="14">
        <v>1</v>
      </c>
      <c r="L722" s="14">
        <v>0</v>
      </c>
      <c r="M722" s="14">
        <v>0</v>
      </c>
      <c r="N722" s="14">
        <v>6</v>
      </c>
      <c r="O722" s="148">
        <f t="shared" si="205"/>
        <v>1</v>
      </c>
      <c r="P722" s="148">
        <f t="shared" si="206"/>
        <v>1</v>
      </c>
      <c r="Q722" s="148">
        <f t="shared" si="207"/>
        <v>1</v>
      </c>
      <c r="R722" s="148">
        <f t="shared" si="204"/>
        <v>2</v>
      </c>
    </row>
    <row r="723" spans="1:18" ht="12.75" customHeight="1">
      <c r="A723" s="5" t="s">
        <v>66</v>
      </c>
      <c r="B723" s="153" t="s">
        <v>43</v>
      </c>
      <c r="C723" s="153" t="s">
        <v>43</v>
      </c>
      <c r="D723" s="153" t="s">
        <v>43</v>
      </c>
      <c r="E723" s="153" t="s">
        <v>43</v>
      </c>
      <c r="F723" s="153" t="s">
        <v>43</v>
      </c>
      <c r="G723" s="14" t="s">
        <v>43</v>
      </c>
      <c r="H723" s="14" t="s">
        <v>43</v>
      </c>
      <c r="I723" s="14" t="s">
        <v>43</v>
      </c>
      <c r="J723" s="14" t="s">
        <v>43</v>
      </c>
      <c r="K723" s="14" t="s">
        <v>43</v>
      </c>
      <c r="L723" s="14" t="s">
        <v>43</v>
      </c>
      <c r="M723" s="14" t="s">
        <v>43</v>
      </c>
      <c r="N723" s="14" t="s">
        <v>43</v>
      </c>
      <c r="O723" s="148" t="e">
        <f>SUM(F723/D723)</f>
        <v>#VALUE!</v>
      </c>
      <c r="P723" s="148" t="e">
        <f t="shared" si="206"/>
        <v>#VALUE!</v>
      </c>
      <c r="Q723" s="148" t="e">
        <f t="shared" si="207"/>
        <v>#VALUE!</v>
      </c>
      <c r="R723" s="148" t="e">
        <f t="shared" si="204"/>
        <v>#VALUE!</v>
      </c>
    </row>
    <row r="724" spans="1:18" ht="12.75" customHeight="1">
      <c r="A724" s="5" t="s">
        <v>67</v>
      </c>
      <c r="B724" s="153">
        <v>1</v>
      </c>
      <c r="C724" s="153">
        <v>7</v>
      </c>
      <c r="D724" s="153">
        <v>7</v>
      </c>
      <c r="E724" s="153">
        <v>2</v>
      </c>
      <c r="F724" s="153">
        <v>5</v>
      </c>
      <c r="G724" s="14">
        <v>0</v>
      </c>
      <c r="H724" s="14">
        <v>0</v>
      </c>
      <c r="I724" s="14">
        <v>1</v>
      </c>
      <c r="J724" s="14">
        <v>4</v>
      </c>
      <c r="K724" s="14">
        <v>0</v>
      </c>
      <c r="L724" s="14">
        <v>0</v>
      </c>
      <c r="M724" s="14">
        <v>0</v>
      </c>
      <c r="N724" s="14">
        <v>8</v>
      </c>
      <c r="O724" s="148">
        <f t="shared" si="205"/>
        <v>0.7142857142857143</v>
      </c>
      <c r="P724" s="148">
        <f t="shared" si="206"/>
        <v>0.7142857142857143</v>
      </c>
      <c r="Q724" s="148">
        <f t="shared" si="207"/>
        <v>1.1428571428571428</v>
      </c>
      <c r="R724" s="148">
        <f t="shared" si="204"/>
        <v>1.8571428571428572</v>
      </c>
    </row>
    <row r="725" spans="1:18" ht="12.75" customHeight="1">
      <c r="A725" s="5" t="s">
        <v>68</v>
      </c>
      <c r="B725" s="153">
        <v>1</v>
      </c>
      <c r="C725" s="153">
        <v>7</v>
      </c>
      <c r="D725" s="153">
        <v>6</v>
      </c>
      <c r="E725" s="153">
        <v>2</v>
      </c>
      <c r="F725" s="153">
        <v>5</v>
      </c>
      <c r="G725" s="14">
        <v>1</v>
      </c>
      <c r="H725" s="14">
        <v>0</v>
      </c>
      <c r="I725" s="14">
        <v>0</v>
      </c>
      <c r="J725" s="14">
        <v>4</v>
      </c>
      <c r="K725" s="14">
        <v>1</v>
      </c>
      <c r="L725" s="14">
        <v>0</v>
      </c>
      <c r="M725" s="14">
        <v>0</v>
      </c>
      <c r="N725" s="14">
        <v>6</v>
      </c>
      <c r="O725" s="148">
        <f t="shared" si="205"/>
        <v>0.83333333333333337</v>
      </c>
      <c r="P725" s="148">
        <f t="shared" si="206"/>
        <v>0.8571428571428571</v>
      </c>
      <c r="Q725" s="148">
        <f t="shared" si="207"/>
        <v>1</v>
      </c>
      <c r="R725" s="148">
        <f t="shared" si="204"/>
        <v>1.8571428571428572</v>
      </c>
    </row>
    <row r="726" spans="1:18" ht="12.75" customHeight="1">
      <c r="A726" s="5" t="s">
        <v>69</v>
      </c>
      <c r="B726" s="153">
        <v>1</v>
      </c>
      <c r="C726" s="153">
        <v>6</v>
      </c>
      <c r="D726" s="153">
        <v>4</v>
      </c>
      <c r="E726" s="153">
        <v>3</v>
      </c>
      <c r="F726" s="153">
        <v>2</v>
      </c>
      <c r="G726" s="14">
        <v>0</v>
      </c>
      <c r="H726" s="14">
        <v>0</v>
      </c>
      <c r="I726" s="14">
        <v>0</v>
      </c>
      <c r="J726" s="14">
        <v>1</v>
      </c>
      <c r="K726" s="14">
        <v>2</v>
      </c>
      <c r="L726" s="14">
        <v>1</v>
      </c>
      <c r="M726" s="14">
        <v>0</v>
      </c>
      <c r="N726" s="14">
        <v>2</v>
      </c>
      <c r="O726" s="148">
        <f>SUM(F726/D726)</f>
        <v>0.5</v>
      </c>
      <c r="P726" s="148">
        <f>SUM(F726,K726)/C726</f>
        <v>0.66666666666666663</v>
      </c>
      <c r="Q726" s="148">
        <f>SUM(N726/D726)</f>
        <v>0.5</v>
      </c>
      <c r="R726" s="148">
        <f t="shared" si="204"/>
        <v>1.1666666666666665</v>
      </c>
    </row>
    <row r="727" spans="1:18" ht="12.75" customHeight="1">
      <c r="A727" s="5" t="s">
        <v>70</v>
      </c>
      <c r="B727" s="153" t="s">
        <v>43</v>
      </c>
      <c r="C727" s="153" t="s">
        <v>43</v>
      </c>
      <c r="D727" s="153" t="s">
        <v>43</v>
      </c>
      <c r="E727" s="153" t="s">
        <v>43</v>
      </c>
      <c r="F727" s="153" t="s">
        <v>43</v>
      </c>
      <c r="G727" s="14" t="s">
        <v>43</v>
      </c>
      <c r="H727" s="14" t="s">
        <v>43</v>
      </c>
      <c r="I727" s="14" t="s">
        <v>43</v>
      </c>
      <c r="J727" s="14" t="s">
        <v>43</v>
      </c>
      <c r="K727" s="14" t="s">
        <v>43</v>
      </c>
      <c r="L727" s="14" t="s">
        <v>43</v>
      </c>
      <c r="M727" s="14" t="s">
        <v>43</v>
      </c>
      <c r="N727" s="14" t="s">
        <v>43</v>
      </c>
      <c r="O727" s="148" t="e">
        <f t="shared" si="205"/>
        <v>#VALUE!</v>
      </c>
      <c r="P727" s="148" t="e">
        <f t="shared" si="206"/>
        <v>#VALUE!</v>
      </c>
      <c r="Q727" s="148" t="e">
        <f t="shared" si="207"/>
        <v>#VALUE!</v>
      </c>
      <c r="R727" s="148" t="e">
        <f t="shared" si="204"/>
        <v>#VALUE!</v>
      </c>
    </row>
    <row r="728" spans="1:18" ht="12.75" customHeight="1">
      <c r="A728" s="5" t="s">
        <v>301</v>
      </c>
      <c r="B728" s="153">
        <v>1</v>
      </c>
      <c r="C728" s="153">
        <v>6</v>
      </c>
      <c r="D728" s="153">
        <v>3</v>
      </c>
      <c r="E728" s="153">
        <v>2</v>
      </c>
      <c r="F728" s="153">
        <v>1</v>
      </c>
      <c r="G728" s="14">
        <v>0</v>
      </c>
      <c r="H728" s="14">
        <v>0</v>
      </c>
      <c r="I728" s="14">
        <v>0</v>
      </c>
      <c r="J728" s="14">
        <v>2</v>
      </c>
      <c r="K728" s="14">
        <v>2</v>
      </c>
      <c r="L728" s="14">
        <v>1</v>
      </c>
      <c r="M728" s="14">
        <v>0</v>
      </c>
      <c r="N728" s="14">
        <v>1</v>
      </c>
      <c r="O728" s="148">
        <f t="shared" si="205"/>
        <v>0.33333333333333331</v>
      </c>
      <c r="P728" s="148">
        <f t="shared" si="206"/>
        <v>0.5</v>
      </c>
      <c r="Q728" s="148">
        <f t="shared" si="207"/>
        <v>0.33333333333333331</v>
      </c>
      <c r="R728" s="148">
        <f t="shared" si="204"/>
        <v>0.83333333333333326</v>
      </c>
    </row>
    <row r="729" spans="1:18" ht="12.75" customHeight="1">
      <c r="A729" s="5" t="s">
        <v>71</v>
      </c>
      <c r="B729" s="153" t="s">
        <v>43</v>
      </c>
      <c r="C729" s="153" t="s">
        <v>43</v>
      </c>
      <c r="D729" s="153" t="s">
        <v>43</v>
      </c>
      <c r="E729" s="153" t="s">
        <v>43</v>
      </c>
      <c r="F729" s="153" t="s">
        <v>43</v>
      </c>
      <c r="G729" s="14" t="s">
        <v>43</v>
      </c>
      <c r="H729" s="14" t="s">
        <v>43</v>
      </c>
      <c r="I729" s="14" t="s">
        <v>43</v>
      </c>
      <c r="J729" s="14" t="s">
        <v>43</v>
      </c>
      <c r="K729" s="14" t="s">
        <v>43</v>
      </c>
      <c r="L729" s="14" t="s">
        <v>43</v>
      </c>
      <c r="M729" s="14" t="s">
        <v>43</v>
      </c>
      <c r="N729" s="14" t="s">
        <v>43</v>
      </c>
      <c r="O729" s="148" t="e">
        <f t="shared" si="205"/>
        <v>#VALUE!</v>
      </c>
      <c r="P729" s="148" t="e">
        <f t="shared" si="206"/>
        <v>#VALUE!</v>
      </c>
      <c r="Q729" s="148" t="e">
        <f t="shared" si="207"/>
        <v>#VALUE!</v>
      </c>
      <c r="R729" s="148" t="e">
        <f t="shared" si="204"/>
        <v>#VALUE!</v>
      </c>
    </row>
    <row r="730" spans="1:18" ht="12.75" customHeight="1">
      <c r="A730" s="5" t="s">
        <v>72</v>
      </c>
      <c r="B730" s="153" t="s">
        <v>43</v>
      </c>
      <c r="C730" s="153" t="s">
        <v>43</v>
      </c>
      <c r="D730" s="153" t="s">
        <v>43</v>
      </c>
      <c r="E730" s="153" t="s">
        <v>43</v>
      </c>
      <c r="F730" s="153" t="s">
        <v>43</v>
      </c>
      <c r="G730" s="14" t="s">
        <v>43</v>
      </c>
      <c r="H730" s="14" t="s">
        <v>43</v>
      </c>
      <c r="I730" s="14" t="s">
        <v>43</v>
      </c>
      <c r="J730" s="14" t="s">
        <v>43</v>
      </c>
      <c r="K730" s="14" t="s">
        <v>43</v>
      </c>
      <c r="L730" s="14" t="s">
        <v>43</v>
      </c>
      <c r="M730" s="14" t="s">
        <v>43</v>
      </c>
      <c r="N730" s="14" t="s">
        <v>43</v>
      </c>
      <c r="O730" s="148" t="e">
        <f t="shared" si="205"/>
        <v>#VALUE!</v>
      </c>
      <c r="P730" s="148" t="e">
        <f t="shared" si="206"/>
        <v>#VALUE!</v>
      </c>
      <c r="Q730" s="148" t="e">
        <f t="shared" si="207"/>
        <v>#VALUE!</v>
      </c>
      <c r="R730" s="148" t="e">
        <f t="shared" si="204"/>
        <v>#VALUE!</v>
      </c>
    </row>
    <row r="731" spans="1:18" ht="12.75" customHeight="1">
      <c r="A731" s="5" t="s">
        <v>73</v>
      </c>
      <c r="B731" s="153" t="s">
        <v>43</v>
      </c>
      <c r="C731" s="153" t="s">
        <v>43</v>
      </c>
      <c r="D731" s="153" t="s">
        <v>43</v>
      </c>
      <c r="E731" s="153" t="s">
        <v>43</v>
      </c>
      <c r="F731" s="153" t="s">
        <v>43</v>
      </c>
      <c r="G731" s="14" t="s">
        <v>43</v>
      </c>
      <c r="H731" s="14" t="s">
        <v>43</v>
      </c>
      <c r="I731" s="14" t="s">
        <v>43</v>
      </c>
      <c r="J731" s="14" t="s">
        <v>43</v>
      </c>
      <c r="K731" s="14" t="s">
        <v>43</v>
      </c>
      <c r="L731" s="14" t="s">
        <v>43</v>
      </c>
      <c r="M731" s="14" t="s">
        <v>43</v>
      </c>
      <c r="N731" s="14" t="s">
        <v>43</v>
      </c>
      <c r="O731" s="148" t="e">
        <f t="shared" si="205"/>
        <v>#VALUE!</v>
      </c>
      <c r="P731" s="148" t="e">
        <f t="shared" si="206"/>
        <v>#VALUE!</v>
      </c>
      <c r="Q731" s="148" t="e">
        <f t="shared" si="207"/>
        <v>#VALUE!</v>
      </c>
      <c r="R731" s="148" t="e">
        <f t="shared" si="204"/>
        <v>#VALUE!</v>
      </c>
    </row>
    <row r="732" spans="1:18" ht="12.75" customHeight="1">
      <c r="A732" s="5" t="s">
        <v>74</v>
      </c>
      <c r="B732" s="153">
        <v>1</v>
      </c>
      <c r="C732" s="153">
        <v>6</v>
      </c>
      <c r="D732" s="153">
        <v>6</v>
      </c>
      <c r="E732" s="153">
        <v>2</v>
      </c>
      <c r="F732" s="153">
        <v>4</v>
      </c>
      <c r="G732" s="14">
        <v>0</v>
      </c>
      <c r="H732" s="14">
        <v>0</v>
      </c>
      <c r="I732" s="14">
        <v>0</v>
      </c>
      <c r="J732" s="14">
        <v>2</v>
      </c>
      <c r="K732" s="14">
        <v>0</v>
      </c>
      <c r="L732" s="14">
        <v>0</v>
      </c>
      <c r="M732" s="14">
        <v>0</v>
      </c>
      <c r="N732" s="14">
        <v>4</v>
      </c>
      <c r="O732" s="148">
        <f t="shared" si="205"/>
        <v>0.66666666666666663</v>
      </c>
      <c r="P732" s="148">
        <f t="shared" si="206"/>
        <v>0.66666666666666663</v>
      </c>
      <c r="Q732" s="148">
        <f t="shared" si="207"/>
        <v>0.66666666666666663</v>
      </c>
      <c r="R732" s="148">
        <f t="shared" si="204"/>
        <v>1.3333333333333333</v>
      </c>
    </row>
    <row r="733" spans="1:18" ht="12.75" customHeight="1">
      <c r="A733" s="9" t="s">
        <v>75</v>
      </c>
      <c r="B733" s="9"/>
      <c r="C733" s="7">
        <f t="shared" ref="C733:N733" si="208">SUM(C719:C732)</f>
        <v>58</v>
      </c>
      <c r="D733" s="7">
        <f t="shared" si="208"/>
        <v>46</v>
      </c>
      <c r="E733" s="7">
        <f t="shared" si="208"/>
        <v>25</v>
      </c>
      <c r="F733" s="7">
        <f t="shared" si="208"/>
        <v>31</v>
      </c>
      <c r="G733" s="7">
        <f t="shared" si="208"/>
        <v>4</v>
      </c>
      <c r="H733" s="7">
        <f t="shared" si="208"/>
        <v>0</v>
      </c>
      <c r="I733" s="7">
        <f t="shared" si="208"/>
        <v>1</v>
      </c>
      <c r="J733" s="7">
        <f t="shared" si="208"/>
        <v>25</v>
      </c>
      <c r="K733" s="7">
        <f t="shared" si="208"/>
        <v>11</v>
      </c>
      <c r="L733" s="7">
        <f t="shared" si="208"/>
        <v>2</v>
      </c>
      <c r="M733" s="7">
        <f t="shared" si="208"/>
        <v>0</v>
      </c>
      <c r="N733" s="7">
        <f t="shared" si="208"/>
        <v>38</v>
      </c>
      <c r="O733" s="148">
        <f t="shared" si="205"/>
        <v>0.67391304347826086</v>
      </c>
      <c r="P733" s="148">
        <f t="shared" si="206"/>
        <v>0.72413793103448276</v>
      </c>
      <c r="Q733" s="148">
        <f t="shared" si="207"/>
        <v>0.82608695652173914</v>
      </c>
      <c r="R733" s="148">
        <f t="shared" si="204"/>
        <v>1.5502248875562219</v>
      </c>
    </row>
    <row r="734" spans="1:18" ht="12.75" customHeight="1" thickBot="1">
      <c r="O734" s="6"/>
      <c r="P734" s="6"/>
      <c r="Q734" s="6"/>
      <c r="R734" s="6"/>
    </row>
    <row r="735" spans="1:18" ht="12.75" customHeight="1">
      <c r="A735" s="32" t="s">
        <v>121</v>
      </c>
      <c r="B735" s="7" t="s">
        <v>44</v>
      </c>
      <c r="C735" s="7" t="s">
        <v>76</v>
      </c>
      <c r="D735" s="7" t="s">
        <v>77</v>
      </c>
      <c r="E735" s="7" t="s">
        <v>78</v>
      </c>
      <c r="F735" s="7" t="s">
        <v>79</v>
      </c>
      <c r="G735" s="7" t="s">
        <v>80</v>
      </c>
      <c r="H735" s="7" t="s">
        <v>81</v>
      </c>
      <c r="I735" s="7" t="s">
        <v>48</v>
      </c>
      <c r="J735" s="7" t="s">
        <v>47</v>
      </c>
      <c r="K735" s="7" t="s">
        <v>82</v>
      </c>
      <c r="L735" s="7" t="s">
        <v>83</v>
      </c>
      <c r="M735" s="7" t="s">
        <v>53</v>
      </c>
      <c r="N735" s="7" t="s">
        <v>54</v>
      </c>
      <c r="O735" s="7" t="s">
        <v>84</v>
      </c>
      <c r="P735" s="7" t="s">
        <v>85</v>
      </c>
      <c r="Q735" s="7" t="s">
        <v>86</v>
      </c>
      <c r="R735" s="7" t="s">
        <v>87</v>
      </c>
    </row>
    <row r="736" spans="1:18" ht="12.75" customHeight="1">
      <c r="A736" s="5" t="s">
        <v>61</v>
      </c>
      <c r="B736" s="14">
        <v>1</v>
      </c>
      <c r="C736" s="14">
        <v>0</v>
      </c>
      <c r="D736" s="14">
        <v>0</v>
      </c>
      <c r="E736" s="14">
        <v>0</v>
      </c>
      <c r="F736" s="14">
        <v>0</v>
      </c>
      <c r="G736" s="14">
        <v>3</v>
      </c>
      <c r="H736" s="14">
        <v>12</v>
      </c>
      <c r="I736" s="14">
        <v>2</v>
      </c>
      <c r="J736" s="14">
        <v>1</v>
      </c>
      <c r="K736" s="14">
        <v>1</v>
      </c>
      <c r="L736" s="14">
        <v>0</v>
      </c>
      <c r="M736" s="14">
        <v>1</v>
      </c>
      <c r="N736" s="14">
        <v>3</v>
      </c>
      <c r="O736" s="149">
        <f t="shared" ref="O736:O745" si="209">SUM(K736/G736)*7</f>
        <v>2.333333333333333</v>
      </c>
      <c r="P736" s="149">
        <f t="shared" ref="P736:P745" si="210">SUM(I736,M736)/G736</f>
        <v>1</v>
      </c>
      <c r="Q736" s="148">
        <f t="shared" ref="Q736:Q745" si="211">SUM(I736/H736)</f>
        <v>0.16666666666666666</v>
      </c>
      <c r="R736" s="148">
        <f t="shared" ref="R736:R745" si="212">SUM(N736/M736)</f>
        <v>3</v>
      </c>
    </row>
    <row r="737" spans="1:18" ht="12.75" customHeight="1">
      <c r="A737" s="5" t="s">
        <v>63</v>
      </c>
      <c r="B737" s="14" t="s">
        <v>43</v>
      </c>
      <c r="C737" s="14" t="s">
        <v>43</v>
      </c>
      <c r="D737" s="14" t="s">
        <v>43</v>
      </c>
      <c r="E737" s="14" t="s">
        <v>43</v>
      </c>
      <c r="F737" s="14" t="s">
        <v>43</v>
      </c>
      <c r="G737" s="14" t="s">
        <v>43</v>
      </c>
      <c r="H737" s="14" t="s">
        <v>43</v>
      </c>
      <c r="I737" s="14" t="s">
        <v>43</v>
      </c>
      <c r="J737" s="14" t="s">
        <v>43</v>
      </c>
      <c r="K737" s="14" t="s">
        <v>43</v>
      </c>
      <c r="L737" s="14" t="s">
        <v>43</v>
      </c>
      <c r="M737" s="14" t="s">
        <v>43</v>
      </c>
      <c r="N737" s="14" t="s">
        <v>43</v>
      </c>
      <c r="O737" s="149" t="e">
        <f t="shared" si="209"/>
        <v>#VALUE!</v>
      </c>
      <c r="P737" s="149" t="e">
        <f t="shared" si="210"/>
        <v>#VALUE!</v>
      </c>
      <c r="Q737" s="148" t="e">
        <f t="shared" si="211"/>
        <v>#VALUE!</v>
      </c>
      <c r="R737" s="148" t="e">
        <f t="shared" si="212"/>
        <v>#VALUE!</v>
      </c>
    </row>
    <row r="738" spans="1:18" ht="12.75" customHeight="1">
      <c r="A738" s="10" t="s">
        <v>64</v>
      </c>
      <c r="B738" s="14" t="s">
        <v>43</v>
      </c>
      <c r="C738" s="14" t="s">
        <v>43</v>
      </c>
      <c r="D738" s="14" t="s">
        <v>43</v>
      </c>
      <c r="E738" s="14" t="s">
        <v>43</v>
      </c>
      <c r="F738" s="14" t="s">
        <v>43</v>
      </c>
      <c r="G738" s="14" t="s">
        <v>43</v>
      </c>
      <c r="H738" s="14" t="s">
        <v>43</v>
      </c>
      <c r="I738" s="14" t="s">
        <v>43</v>
      </c>
      <c r="J738" s="14" t="s">
        <v>43</v>
      </c>
      <c r="K738" s="14" t="s">
        <v>43</v>
      </c>
      <c r="L738" s="14" t="s">
        <v>43</v>
      </c>
      <c r="M738" s="14" t="s">
        <v>43</v>
      </c>
      <c r="N738" s="14" t="s">
        <v>43</v>
      </c>
      <c r="O738" s="149" t="e">
        <f t="shared" si="209"/>
        <v>#VALUE!</v>
      </c>
      <c r="P738" s="149" t="e">
        <f t="shared" si="210"/>
        <v>#VALUE!</v>
      </c>
      <c r="Q738" s="148" t="e">
        <f t="shared" si="211"/>
        <v>#VALUE!</v>
      </c>
      <c r="R738" s="148" t="e">
        <f t="shared" si="212"/>
        <v>#VALUE!</v>
      </c>
    </row>
    <row r="739" spans="1:18" ht="12.75" customHeight="1">
      <c r="A739" s="5" t="s">
        <v>67</v>
      </c>
      <c r="B739" s="14" t="s">
        <v>43</v>
      </c>
      <c r="C739" s="14" t="s">
        <v>43</v>
      </c>
      <c r="D739" s="14" t="s">
        <v>43</v>
      </c>
      <c r="E739" s="14" t="s">
        <v>43</v>
      </c>
      <c r="F739" s="14" t="s">
        <v>43</v>
      </c>
      <c r="G739" s="14" t="s">
        <v>43</v>
      </c>
      <c r="H739" s="14" t="s">
        <v>43</v>
      </c>
      <c r="I739" s="14" t="s">
        <v>43</v>
      </c>
      <c r="J739" s="14" t="s">
        <v>43</v>
      </c>
      <c r="K739" s="14" t="s">
        <v>43</v>
      </c>
      <c r="L739" s="14" t="s">
        <v>43</v>
      </c>
      <c r="M739" s="14" t="s">
        <v>43</v>
      </c>
      <c r="N739" s="14" t="s">
        <v>43</v>
      </c>
      <c r="O739" s="149" t="e">
        <f t="shared" si="209"/>
        <v>#VALUE!</v>
      </c>
      <c r="P739" s="149" t="e">
        <f t="shared" si="210"/>
        <v>#VALUE!</v>
      </c>
      <c r="Q739" s="148" t="e">
        <f t="shared" si="211"/>
        <v>#VALUE!</v>
      </c>
      <c r="R739" s="148" t="e">
        <f t="shared" si="212"/>
        <v>#VALUE!</v>
      </c>
    </row>
    <row r="740" spans="1:18" ht="12.75" customHeight="1">
      <c r="A740" s="10" t="s">
        <v>68</v>
      </c>
      <c r="B740" s="14">
        <v>1</v>
      </c>
      <c r="C740" s="14">
        <v>1</v>
      </c>
      <c r="D740" s="14">
        <v>1</v>
      </c>
      <c r="E740" s="14">
        <v>0</v>
      </c>
      <c r="F740" s="14">
        <v>0</v>
      </c>
      <c r="G740" s="14">
        <v>4</v>
      </c>
      <c r="H740" s="14">
        <v>16</v>
      </c>
      <c r="I740" s="14">
        <v>1</v>
      </c>
      <c r="J740" s="14">
        <v>0</v>
      </c>
      <c r="K740" s="14">
        <v>0</v>
      </c>
      <c r="L740" s="14">
        <v>0</v>
      </c>
      <c r="M740" s="14">
        <v>0</v>
      </c>
      <c r="N740" s="14">
        <v>9</v>
      </c>
      <c r="O740" s="149">
        <f t="shared" si="209"/>
        <v>0</v>
      </c>
      <c r="P740" s="149">
        <f t="shared" si="210"/>
        <v>0.25</v>
      </c>
      <c r="Q740" s="148">
        <f t="shared" si="211"/>
        <v>6.25E-2</v>
      </c>
      <c r="R740" s="148" t="e">
        <f t="shared" si="212"/>
        <v>#DIV/0!</v>
      </c>
    </row>
    <row r="741" spans="1:18" ht="12.75" customHeight="1">
      <c r="A741" s="10" t="s">
        <v>70</v>
      </c>
      <c r="B741" s="14" t="s">
        <v>43</v>
      </c>
      <c r="C741" s="14" t="s">
        <v>43</v>
      </c>
      <c r="D741" s="14" t="s">
        <v>43</v>
      </c>
      <c r="E741" s="14" t="s">
        <v>43</v>
      </c>
      <c r="F741" s="14" t="s">
        <v>43</v>
      </c>
      <c r="G741" s="14" t="s">
        <v>43</v>
      </c>
      <c r="H741" s="14" t="s">
        <v>43</v>
      </c>
      <c r="I741" s="14" t="s">
        <v>43</v>
      </c>
      <c r="J741" s="14" t="s">
        <v>43</v>
      </c>
      <c r="K741" s="14" t="s">
        <v>43</v>
      </c>
      <c r="L741" s="14" t="s">
        <v>43</v>
      </c>
      <c r="M741" s="14" t="s">
        <v>43</v>
      </c>
      <c r="N741" s="14" t="s">
        <v>43</v>
      </c>
      <c r="O741" s="149" t="e">
        <f t="shared" si="209"/>
        <v>#VALUE!</v>
      </c>
      <c r="P741" s="149" t="e">
        <f t="shared" si="210"/>
        <v>#VALUE!</v>
      </c>
      <c r="Q741" s="148" t="e">
        <f t="shared" si="211"/>
        <v>#VALUE!</v>
      </c>
      <c r="R741" s="148" t="e">
        <f t="shared" si="212"/>
        <v>#VALUE!</v>
      </c>
    </row>
    <row r="742" spans="1:18" ht="12.75" customHeight="1">
      <c r="A742" s="10" t="s">
        <v>71</v>
      </c>
      <c r="B742" s="14" t="s">
        <v>43</v>
      </c>
      <c r="C742" s="14" t="s">
        <v>43</v>
      </c>
      <c r="D742" s="14" t="s">
        <v>43</v>
      </c>
      <c r="E742" s="14" t="s">
        <v>43</v>
      </c>
      <c r="F742" s="14" t="s">
        <v>43</v>
      </c>
      <c r="G742" s="14" t="s">
        <v>43</v>
      </c>
      <c r="H742" s="14" t="s">
        <v>43</v>
      </c>
      <c r="I742" s="14" t="s">
        <v>43</v>
      </c>
      <c r="J742" s="14" t="s">
        <v>43</v>
      </c>
      <c r="K742" s="14" t="s">
        <v>43</v>
      </c>
      <c r="L742" s="14" t="s">
        <v>43</v>
      </c>
      <c r="M742" s="14" t="s">
        <v>43</v>
      </c>
      <c r="N742" s="14" t="s">
        <v>43</v>
      </c>
      <c r="O742" s="149" t="e">
        <f t="shared" si="209"/>
        <v>#VALUE!</v>
      </c>
      <c r="P742" s="149" t="e">
        <f t="shared" si="210"/>
        <v>#VALUE!</v>
      </c>
      <c r="Q742" s="148" t="e">
        <f t="shared" si="211"/>
        <v>#VALUE!</v>
      </c>
      <c r="R742" s="148" t="e">
        <f t="shared" si="212"/>
        <v>#VALUE!</v>
      </c>
    </row>
    <row r="743" spans="1:18" ht="12.75" customHeight="1">
      <c r="A743" s="5" t="s">
        <v>72</v>
      </c>
      <c r="B743" s="14" t="s">
        <v>43</v>
      </c>
      <c r="C743" s="14" t="s">
        <v>43</v>
      </c>
      <c r="D743" s="14" t="s">
        <v>43</v>
      </c>
      <c r="E743" s="14" t="s">
        <v>43</v>
      </c>
      <c r="F743" s="14" t="s">
        <v>43</v>
      </c>
      <c r="G743" s="14" t="s">
        <v>43</v>
      </c>
      <c r="H743" s="14" t="s">
        <v>43</v>
      </c>
      <c r="I743" s="14" t="s">
        <v>43</v>
      </c>
      <c r="J743" s="14" t="s">
        <v>43</v>
      </c>
      <c r="K743" s="14" t="s">
        <v>43</v>
      </c>
      <c r="L743" s="14" t="s">
        <v>43</v>
      </c>
      <c r="M743" s="14" t="s">
        <v>43</v>
      </c>
      <c r="N743" s="14" t="s">
        <v>43</v>
      </c>
      <c r="O743" s="149" t="e">
        <f t="shared" si="209"/>
        <v>#VALUE!</v>
      </c>
      <c r="P743" s="149" t="e">
        <f t="shared" si="210"/>
        <v>#VALUE!</v>
      </c>
      <c r="Q743" s="148" t="e">
        <f t="shared" si="211"/>
        <v>#VALUE!</v>
      </c>
      <c r="R743" s="148" t="e">
        <f t="shared" si="212"/>
        <v>#VALUE!</v>
      </c>
    </row>
    <row r="744" spans="1:18" ht="12.75" customHeight="1">
      <c r="A744" s="5" t="s">
        <v>73</v>
      </c>
      <c r="B744" s="14" t="s">
        <v>43</v>
      </c>
      <c r="C744" s="14" t="s">
        <v>43</v>
      </c>
      <c r="D744" s="14" t="s">
        <v>43</v>
      </c>
      <c r="E744" s="14" t="s">
        <v>43</v>
      </c>
      <c r="F744" s="14" t="s">
        <v>43</v>
      </c>
      <c r="G744" s="14" t="s">
        <v>43</v>
      </c>
      <c r="H744" s="14" t="s">
        <v>43</v>
      </c>
      <c r="I744" s="14" t="s">
        <v>43</v>
      </c>
      <c r="J744" s="14" t="s">
        <v>43</v>
      </c>
      <c r="K744" s="14" t="s">
        <v>43</v>
      </c>
      <c r="L744" s="14" t="s">
        <v>43</v>
      </c>
      <c r="M744" s="14" t="s">
        <v>43</v>
      </c>
      <c r="N744" s="14" t="s">
        <v>43</v>
      </c>
      <c r="O744" s="149" t="e">
        <f t="shared" si="209"/>
        <v>#VALUE!</v>
      </c>
      <c r="P744" s="149" t="e">
        <f t="shared" si="210"/>
        <v>#VALUE!</v>
      </c>
      <c r="Q744" s="148" t="e">
        <f t="shared" si="211"/>
        <v>#VALUE!</v>
      </c>
      <c r="R744" s="148" t="e">
        <f t="shared" si="212"/>
        <v>#VALUE!</v>
      </c>
    </row>
    <row r="745" spans="1:18" ht="12.75" customHeight="1">
      <c r="A745" s="9" t="s">
        <v>75</v>
      </c>
      <c r="B745" s="7"/>
      <c r="C745" s="7">
        <f t="shared" ref="C745:N745" si="213">SUM(C737:C744)</f>
        <v>1</v>
      </c>
      <c r="D745" s="7">
        <f t="shared" si="213"/>
        <v>1</v>
      </c>
      <c r="E745" s="7">
        <f t="shared" si="213"/>
        <v>0</v>
      </c>
      <c r="F745" s="7">
        <f t="shared" si="213"/>
        <v>0</v>
      </c>
      <c r="G745" s="150">
        <f t="shared" si="213"/>
        <v>4</v>
      </c>
      <c r="H745" s="7">
        <f t="shared" si="213"/>
        <v>16</v>
      </c>
      <c r="I745" s="7">
        <f t="shared" si="213"/>
        <v>1</v>
      </c>
      <c r="J745" s="7">
        <f t="shared" si="213"/>
        <v>0</v>
      </c>
      <c r="K745" s="7">
        <f t="shared" si="213"/>
        <v>0</v>
      </c>
      <c r="L745" s="7">
        <f t="shared" si="213"/>
        <v>0</v>
      </c>
      <c r="M745" s="7">
        <f t="shared" si="213"/>
        <v>0</v>
      </c>
      <c r="N745" s="7">
        <f t="shared" si="213"/>
        <v>9</v>
      </c>
      <c r="O745" s="149">
        <f t="shared" si="209"/>
        <v>0</v>
      </c>
      <c r="P745" s="149">
        <f t="shared" si="210"/>
        <v>0.25</v>
      </c>
      <c r="Q745" s="148">
        <f t="shared" si="211"/>
        <v>6.25E-2</v>
      </c>
      <c r="R745" s="148" t="e">
        <f t="shared" si="212"/>
        <v>#DIV/0!</v>
      </c>
    </row>
    <row r="747" spans="1:18" ht="12.75" customHeight="1">
      <c r="N747" s="9"/>
      <c r="Q747" s="9"/>
      <c r="R747" s="9"/>
    </row>
    <row r="748" spans="1:18" ht="12.75" customHeight="1">
      <c r="A748" s="164" t="s">
        <v>299</v>
      </c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6"/>
      <c r="M748" s="167"/>
      <c r="N748" s="165"/>
      <c r="O748" s="166"/>
      <c r="P748" s="165"/>
      <c r="Q748" s="165"/>
      <c r="R748" s="165"/>
    </row>
    <row r="749" spans="1:18" ht="12.75" customHeight="1">
      <c r="A749" s="166" t="s">
        <v>0</v>
      </c>
      <c r="B749" s="166" t="s">
        <v>1</v>
      </c>
      <c r="C749" s="166" t="s">
        <v>2</v>
      </c>
      <c r="D749" s="166" t="s">
        <v>3</v>
      </c>
      <c r="E749" s="166" t="s">
        <v>4</v>
      </c>
      <c r="F749" s="166" t="s">
        <v>5</v>
      </c>
      <c r="G749" s="166" t="s">
        <v>6</v>
      </c>
      <c r="H749" s="166" t="s">
        <v>7</v>
      </c>
      <c r="I749" s="166" t="s">
        <v>8</v>
      </c>
      <c r="J749" s="165"/>
      <c r="K749" s="166" t="s">
        <v>297</v>
      </c>
      <c r="L749" s="166"/>
      <c r="M749" s="165"/>
      <c r="N749" s="165"/>
      <c r="O749" s="166"/>
      <c r="P749" s="165"/>
      <c r="Q749" s="165"/>
      <c r="R749" s="165"/>
    </row>
    <row r="750" spans="1:18" ht="12.75" customHeight="1">
      <c r="A750" s="167" t="s">
        <v>10</v>
      </c>
      <c r="B750" s="165">
        <v>2</v>
      </c>
      <c r="C750" s="165">
        <v>1</v>
      </c>
      <c r="D750" s="165">
        <v>3</v>
      </c>
      <c r="E750" s="165">
        <v>1</v>
      </c>
      <c r="F750" s="185">
        <v>0</v>
      </c>
      <c r="G750" s="185">
        <v>1</v>
      </c>
      <c r="H750" s="185">
        <v>0</v>
      </c>
      <c r="I750" s="164">
        <f>SUM(B750:H750)</f>
        <v>8</v>
      </c>
      <c r="J750" s="165"/>
      <c r="K750" s="167" t="s">
        <v>327</v>
      </c>
      <c r="L750" s="166"/>
      <c r="M750" s="165"/>
      <c r="N750" s="165"/>
      <c r="O750" s="165"/>
      <c r="P750" s="165"/>
      <c r="Q750" s="165"/>
      <c r="R750" s="165"/>
    </row>
    <row r="751" spans="1:18" ht="12.75" customHeight="1" thickBot="1">
      <c r="A751" s="167" t="s">
        <v>28</v>
      </c>
      <c r="B751" s="165">
        <v>0</v>
      </c>
      <c r="C751" s="165">
        <v>0</v>
      </c>
      <c r="D751" s="165">
        <v>0</v>
      </c>
      <c r="E751" s="165">
        <v>0</v>
      </c>
      <c r="F751" s="185">
        <v>0</v>
      </c>
      <c r="G751" s="185">
        <v>3</v>
      </c>
      <c r="H751" s="185">
        <v>0</v>
      </c>
      <c r="I751" s="164">
        <f>SUM(B751:H751)</f>
        <v>3</v>
      </c>
      <c r="J751" s="165"/>
      <c r="K751" s="167" t="s">
        <v>300</v>
      </c>
      <c r="L751" s="165"/>
      <c r="M751" s="165"/>
      <c r="N751" s="165"/>
      <c r="O751" s="165"/>
      <c r="P751" s="165"/>
      <c r="Q751" s="165"/>
      <c r="R751" s="165"/>
    </row>
    <row r="752" spans="1:18" ht="12.75" customHeight="1">
      <c r="A752" s="172" t="s">
        <v>120</v>
      </c>
      <c r="B752" s="168" t="s">
        <v>44</v>
      </c>
      <c r="C752" s="168" t="s">
        <v>45</v>
      </c>
      <c r="D752" s="168" t="s">
        <v>46</v>
      </c>
      <c r="E752" s="168" t="s">
        <v>47</v>
      </c>
      <c r="F752" s="168" t="s">
        <v>48</v>
      </c>
      <c r="G752" s="168" t="s">
        <v>49</v>
      </c>
      <c r="H752" s="168" t="s">
        <v>50</v>
      </c>
      <c r="I752" s="168" t="s">
        <v>51</v>
      </c>
      <c r="J752" s="168" t="s">
        <v>52</v>
      </c>
      <c r="K752" s="168" t="s">
        <v>53</v>
      </c>
      <c r="L752" s="168" t="s">
        <v>54</v>
      </c>
      <c r="M752" s="168" t="s">
        <v>55</v>
      </c>
      <c r="N752" s="168" t="s">
        <v>56</v>
      </c>
      <c r="O752" s="168" t="s">
        <v>57</v>
      </c>
      <c r="P752" s="168" t="s">
        <v>58</v>
      </c>
      <c r="Q752" s="168" t="s">
        <v>59</v>
      </c>
      <c r="R752" s="168" t="s">
        <v>60</v>
      </c>
    </row>
    <row r="753" spans="1:18" ht="12.75" customHeight="1">
      <c r="A753" s="165" t="s">
        <v>61</v>
      </c>
      <c r="B753" s="174">
        <v>1</v>
      </c>
      <c r="C753" s="174">
        <v>4</v>
      </c>
      <c r="D753" s="174">
        <v>4</v>
      </c>
      <c r="E753" s="174">
        <v>1</v>
      </c>
      <c r="F753" s="174">
        <v>1</v>
      </c>
      <c r="G753" s="174">
        <v>0</v>
      </c>
      <c r="H753" s="174">
        <v>0</v>
      </c>
      <c r="I753" s="174">
        <v>0</v>
      </c>
      <c r="J753" s="174">
        <v>1</v>
      </c>
      <c r="K753" s="174">
        <v>0</v>
      </c>
      <c r="L753" s="174">
        <v>0</v>
      </c>
      <c r="M753" s="174">
        <v>0</v>
      </c>
      <c r="N753" s="174">
        <v>1</v>
      </c>
      <c r="O753" s="175">
        <f>SUM(F753/D753)</f>
        <v>0.25</v>
      </c>
      <c r="P753" s="175">
        <f>SUM(F753,K753)/C753</f>
        <v>0.25</v>
      </c>
      <c r="Q753" s="175">
        <f>SUM(N753/D753)</f>
        <v>0.25</v>
      </c>
      <c r="R753" s="175">
        <f t="shared" ref="R753:R767" si="214">SUM(P753:Q753)</f>
        <v>0.5</v>
      </c>
    </row>
    <row r="754" spans="1:18" ht="12.75" customHeight="1">
      <c r="A754" s="167" t="s">
        <v>62</v>
      </c>
      <c r="B754" s="174">
        <v>1</v>
      </c>
      <c r="C754" s="174">
        <v>4</v>
      </c>
      <c r="D754" s="174">
        <v>2</v>
      </c>
      <c r="E754" s="174">
        <v>1</v>
      </c>
      <c r="F754" s="174">
        <v>1</v>
      </c>
      <c r="G754" s="174">
        <v>0</v>
      </c>
      <c r="H754" s="174">
        <v>0</v>
      </c>
      <c r="I754" s="174">
        <v>0</v>
      </c>
      <c r="J754" s="174">
        <v>1</v>
      </c>
      <c r="K754" s="174">
        <v>2</v>
      </c>
      <c r="L754" s="174">
        <v>0</v>
      </c>
      <c r="M754" s="174">
        <v>0</v>
      </c>
      <c r="N754" s="174">
        <v>1</v>
      </c>
      <c r="O754" s="175">
        <f t="shared" ref="O754:O767" si="215">SUM(F754/D754)</f>
        <v>0.5</v>
      </c>
      <c r="P754" s="175">
        <f t="shared" ref="P754:P767" si="216">SUM(F754,K754)/C754</f>
        <v>0.75</v>
      </c>
      <c r="Q754" s="175">
        <f t="shared" ref="Q754:Q767" si="217">SUM(N754/D754)</f>
        <v>0.5</v>
      </c>
      <c r="R754" s="175">
        <f t="shared" si="214"/>
        <v>1.25</v>
      </c>
    </row>
    <row r="755" spans="1:18" ht="12.75" customHeight="1">
      <c r="A755" s="165" t="s">
        <v>63</v>
      </c>
      <c r="B755" s="174">
        <v>1</v>
      </c>
      <c r="C755" s="174">
        <v>3</v>
      </c>
      <c r="D755" s="174">
        <v>2</v>
      </c>
      <c r="E755" s="174">
        <v>0</v>
      </c>
      <c r="F755" s="174">
        <v>0</v>
      </c>
      <c r="G755" s="174">
        <v>0</v>
      </c>
      <c r="H755" s="174">
        <v>0</v>
      </c>
      <c r="I755" s="174">
        <v>0</v>
      </c>
      <c r="J755" s="174">
        <v>0</v>
      </c>
      <c r="K755" s="174">
        <v>1</v>
      </c>
      <c r="L755" s="174">
        <v>2</v>
      </c>
      <c r="M755" s="174">
        <v>0</v>
      </c>
      <c r="N755" s="174">
        <v>0</v>
      </c>
      <c r="O755" s="175">
        <f t="shared" si="215"/>
        <v>0</v>
      </c>
      <c r="P755" s="175">
        <f t="shared" si="216"/>
        <v>0.33333333333333331</v>
      </c>
      <c r="Q755" s="175">
        <f t="shared" si="217"/>
        <v>0</v>
      </c>
      <c r="R755" s="175">
        <f t="shared" si="214"/>
        <v>0.33333333333333331</v>
      </c>
    </row>
    <row r="756" spans="1:18" ht="12.75" customHeight="1">
      <c r="A756" s="165" t="s">
        <v>64</v>
      </c>
      <c r="B756" s="186">
        <v>1</v>
      </c>
      <c r="C756" s="174">
        <v>4</v>
      </c>
      <c r="D756" s="174">
        <v>3</v>
      </c>
      <c r="E756" s="186">
        <v>2</v>
      </c>
      <c r="F756" s="174">
        <v>2</v>
      </c>
      <c r="G756" s="186">
        <v>0</v>
      </c>
      <c r="H756" s="186">
        <v>0</v>
      </c>
      <c r="I756" s="186">
        <v>0</v>
      </c>
      <c r="J756" s="186">
        <v>1</v>
      </c>
      <c r="K756" s="174">
        <v>1</v>
      </c>
      <c r="L756" s="186">
        <v>0</v>
      </c>
      <c r="M756" s="186">
        <v>2</v>
      </c>
      <c r="N756" s="174">
        <v>2</v>
      </c>
      <c r="O756" s="175">
        <f t="shared" si="215"/>
        <v>0.66666666666666663</v>
      </c>
      <c r="P756" s="175">
        <f t="shared" si="216"/>
        <v>0.75</v>
      </c>
      <c r="Q756" s="175">
        <f t="shared" si="217"/>
        <v>0.66666666666666663</v>
      </c>
      <c r="R756" s="175">
        <f t="shared" si="214"/>
        <v>1.4166666666666665</v>
      </c>
    </row>
    <row r="757" spans="1:18" ht="12.75" customHeight="1">
      <c r="A757" s="165" t="s">
        <v>66</v>
      </c>
      <c r="B757" s="173" t="s">
        <v>43</v>
      </c>
      <c r="C757" s="173" t="s">
        <v>43</v>
      </c>
      <c r="D757" s="173" t="s">
        <v>43</v>
      </c>
      <c r="E757" s="173" t="s">
        <v>43</v>
      </c>
      <c r="F757" s="173" t="s">
        <v>43</v>
      </c>
      <c r="G757" s="174" t="s">
        <v>43</v>
      </c>
      <c r="H757" s="174" t="s">
        <v>43</v>
      </c>
      <c r="I757" s="174" t="s">
        <v>43</v>
      </c>
      <c r="J757" s="174" t="s">
        <v>43</v>
      </c>
      <c r="K757" s="174" t="s">
        <v>43</v>
      </c>
      <c r="L757" s="174" t="s">
        <v>43</v>
      </c>
      <c r="M757" s="174" t="s">
        <v>43</v>
      </c>
      <c r="N757" s="174" t="s">
        <v>43</v>
      </c>
      <c r="O757" s="175" t="e">
        <f>SUM(F757/D757)</f>
        <v>#VALUE!</v>
      </c>
      <c r="P757" s="175" t="e">
        <f t="shared" si="216"/>
        <v>#VALUE!</v>
      </c>
      <c r="Q757" s="175" t="e">
        <f t="shared" si="217"/>
        <v>#VALUE!</v>
      </c>
      <c r="R757" s="175" t="e">
        <f t="shared" si="214"/>
        <v>#VALUE!</v>
      </c>
    </row>
    <row r="758" spans="1:18" ht="12.75" customHeight="1">
      <c r="A758" s="165" t="s">
        <v>67</v>
      </c>
      <c r="B758" s="174">
        <v>1</v>
      </c>
      <c r="C758" s="174">
        <v>4</v>
      </c>
      <c r="D758" s="174">
        <v>4</v>
      </c>
      <c r="E758" s="174">
        <v>2</v>
      </c>
      <c r="F758" s="174">
        <v>2</v>
      </c>
      <c r="G758" s="174">
        <v>0</v>
      </c>
      <c r="H758" s="174">
        <v>0</v>
      </c>
      <c r="I758" s="174">
        <v>0</v>
      </c>
      <c r="J758" s="174">
        <v>0</v>
      </c>
      <c r="K758" s="174">
        <v>0</v>
      </c>
      <c r="L758" s="174">
        <v>1</v>
      </c>
      <c r="M758" s="174">
        <v>0</v>
      </c>
      <c r="N758" s="174">
        <v>2</v>
      </c>
      <c r="O758" s="175">
        <f t="shared" si="215"/>
        <v>0.5</v>
      </c>
      <c r="P758" s="175">
        <f t="shared" si="216"/>
        <v>0.5</v>
      </c>
      <c r="Q758" s="175">
        <f t="shared" si="217"/>
        <v>0.5</v>
      </c>
      <c r="R758" s="175">
        <f t="shared" si="214"/>
        <v>1</v>
      </c>
    </row>
    <row r="759" spans="1:18" ht="12.75" customHeight="1">
      <c r="A759" s="165" t="s">
        <v>68</v>
      </c>
      <c r="B759" s="187">
        <v>1</v>
      </c>
      <c r="C759" s="187">
        <v>4</v>
      </c>
      <c r="D759" s="187">
        <v>4</v>
      </c>
      <c r="E759" s="187">
        <v>0</v>
      </c>
      <c r="F759" s="187">
        <v>2</v>
      </c>
      <c r="G759" s="174">
        <v>1</v>
      </c>
      <c r="H759" s="187">
        <v>0</v>
      </c>
      <c r="I759" s="187">
        <v>0</v>
      </c>
      <c r="J759" s="187">
        <v>2</v>
      </c>
      <c r="K759" s="187">
        <v>0</v>
      </c>
      <c r="L759" s="187">
        <v>0</v>
      </c>
      <c r="M759" s="187">
        <v>0</v>
      </c>
      <c r="N759" s="187">
        <v>3</v>
      </c>
      <c r="O759" s="175">
        <f t="shared" si="215"/>
        <v>0.5</v>
      </c>
      <c r="P759" s="175">
        <f t="shared" si="216"/>
        <v>0.5</v>
      </c>
      <c r="Q759" s="175">
        <f t="shared" si="217"/>
        <v>0.75</v>
      </c>
      <c r="R759" s="175">
        <f t="shared" si="214"/>
        <v>1.25</v>
      </c>
    </row>
    <row r="760" spans="1:18" ht="12.75" customHeight="1">
      <c r="A760" s="165" t="s">
        <v>69</v>
      </c>
      <c r="B760" s="173" t="s">
        <v>43</v>
      </c>
      <c r="C760" s="173" t="s">
        <v>43</v>
      </c>
      <c r="D760" s="173" t="s">
        <v>43</v>
      </c>
      <c r="E760" s="173" t="s">
        <v>43</v>
      </c>
      <c r="F760" s="173" t="s">
        <v>43</v>
      </c>
      <c r="G760" s="174" t="s">
        <v>43</v>
      </c>
      <c r="H760" s="174" t="s">
        <v>43</v>
      </c>
      <c r="I760" s="174" t="s">
        <v>43</v>
      </c>
      <c r="J760" s="174" t="s">
        <v>43</v>
      </c>
      <c r="K760" s="174" t="s">
        <v>43</v>
      </c>
      <c r="L760" s="174" t="s">
        <v>43</v>
      </c>
      <c r="M760" s="174" t="s">
        <v>43</v>
      </c>
      <c r="N760" s="174" t="s">
        <v>43</v>
      </c>
      <c r="O760" s="175" t="e">
        <f>SUM(F760/D760)</f>
        <v>#VALUE!</v>
      </c>
      <c r="P760" s="175" t="e">
        <f>SUM(F760,K760)/C760</f>
        <v>#VALUE!</v>
      </c>
      <c r="Q760" s="175" t="e">
        <f>SUM(N760/D760)</f>
        <v>#VALUE!</v>
      </c>
      <c r="R760" s="175" t="e">
        <f t="shared" si="214"/>
        <v>#VALUE!</v>
      </c>
    </row>
    <row r="761" spans="1:18" ht="12.75" customHeight="1">
      <c r="A761" s="165" t="s">
        <v>70</v>
      </c>
      <c r="B761" s="174" t="s">
        <v>43</v>
      </c>
      <c r="C761" s="174" t="s">
        <v>43</v>
      </c>
      <c r="D761" s="174" t="s">
        <v>43</v>
      </c>
      <c r="E761" s="174" t="s">
        <v>43</v>
      </c>
      <c r="F761" s="174" t="s">
        <v>43</v>
      </c>
      <c r="G761" s="174" t="s">
        <v>43</v>
      </c>
      <c r="H761" s="174" t="s">
        <v>43</v>
      </c>
      <c r="I761" s="174" t="s">
        <v>43</v>
      </c>
      <c r="J761" s="174" t="s">
        <v>43</v>
      </c>
      <c r="K761" s="174" t="s">
        <v>43</v>
      </c>
      <c r="L761" s="174" t="s">
        <v>43</v>
      </c>
      <c r="M761" s="174" t="s">
        <v>43</v>
      </c>
      <c r="N761" s="174" t="s">
        <v>43</v>
      </c>
      <c r="O761" s="175" t="e">
        <f t="shared" si="215"/>
        <v>#VALUE!</v>
      </c>
      <c r="P761" s="175" t="e">
        <f t="shared" si="216"/>
        <v>#VALUE!</v>
      </c>
      <c r="Q761" s="175" t="e">
        <f t="shared" si="217"/>
        <v>#VALUE!</v>
      </c>
      <c r="R761" s="175" t="e">
        <f t="shared" si="214"/>
        <v>#VALUE!</v>
      </c>
    </row>
    <row r="762" spans="1:18" ht="12.75" customHeight="1">
      <c r="A762" s="165" t="s">
        <v>301</v>
      </c>
      <c r="B762" s="187">
        <v>1</v>
      </c>
      <c r="C762" s="187">
        <v>3</v>
      </c>
      <c r="D762" s="187">
        <v>3</v>
      </c>
      <c r="E762" s="187">
        <v>0</v>
      </c>
      <c r="F762" s="187">
        <v>1</v>
      </c>
      <c r="G762" s="174">
        <v>1</v>
      </c>
      <c r="H762" s="187">
        <v>0</v>
      </c>
      <c r="I762" s="187">
        <v>0</v>
      </c>
      <c r="J762" s="187">
        <v>2</v>
      </c>
      <c r="K762" s="187">
        <v>0</v>
      </c>
      <c r="L762" s="187">
        <v>0</v>
      </c>
      <c r="M762" s="187">
        <v>0</v>
      </c>
      <c r="N762" s="187">
        <v>2</v>
      </c>
      <c r="O762" s="175">
        <f t="shared" si="215"/>
        <v>0.33333333333333331</v>
      </c>
      <c r="P762" s="175">
        <f t="shared" si="216"/>
        <v>0.33333333333333331</v>
      </c>
      <c r="Q762" s="175">
        <f t="shared" si="217"/>
        <v>0.66666666666666663</v>
      </c>
      <c r="R762" s="175">
        <f t="shared" si="214"/>
        <v>1</v>
      </c>
    </row>
    <row r="763" spans="1:18" ht="12.75" customHeight="1">
      <c r="A763" s="165" t="s">
        <v>71</v>
      </c>
      <c r="B763" s="174" t="s">
        <v>43</v>
      </c>
      <c r="C763" s="174" t="s">
        <v>43</v>
      </c>
      <c r="D763" s="174" t="s">
        <v>43</v>
      </c>
      <c r="E763" s="174" t="s">
        <v>43</v>
      </c>
      <c r="F763" s="174" t="s">
        <v>43</v>
      </c>
      <c r="G763" s="174" t="s">
        <v>43</v>
      </c>
      <c r="H763" s="174" t="s">
        <v>43</v>
      </c>
      <c r="I763" s="174" t="s">
        <v>43</v>
      </c>
      <c r="J763" s="174" t="s">
        <v>43</v>
      </c>
      <c r="K763" s="174" t="s">
        <v>43</v>
      </c>
      <c r="L763" s="174" t="s">
        <v>43</v>
      </c>
      <c r="M763" s="174" t="s">
        <v>43</v>
      </c>
      <c r="N763" s="174" t="s">
        <v>43</v>
      </c>
      <c r="O763" s="175" t="e">
        <f t="shared" si="215"/>
        <v>#VALUE!</v>
      </c>
      <c r="P763" s="175" t="e">
        <f t="shared" si="216"/>
        <v>#VALUE!</v>
      </c>
      <c r="Q763" s="175" t="e">
        <f t="shared" si="217"/>
        <v>#VALUE!</v>
      </c>
      <c r="R763" s="175" t="e">
        <f t="shared" si="214"/>
        <v>#VALUE!</v>
      </c>
    </row>
    <row r="764" spans="1:18" ht="12.75" customHeight="1">
      <c r="A764" s="165" t="s">
        <v>72</v>
      </c>
      <c r="B764" s="174" t="s">
        <v>43</v>
      </c>
      <c r="C764" s="174" t="s">
        <v>43</v>
      </c>
      <c r="D764" s="174" t="s">
        <v>43</v>
      </c>
      <c r="E764" s="174" t="s">
        <v>43</v>
      </c>
      <c r="F764" s="174" t="s">
        <v>43</v>
      </c>
      <c r="G764" s="174" t="s">
        <v>43</v>
      </c>
      <c r="H764" s="174" t="s">
        <v>43</v>
      </c>
      <c r="I764" s="174" t="s">
        <v>43</v>
      </c>
      <c r="J764" s="174" t="s">
        <v>43</v>
      </c>
      <c r="K764" s="174" t="s">
        <v>43</v>
      </c>
      <c r="L764" s="174" t="s">
        <v>43</v>
      </c>
      <c r="M764" s="174" t="s">
        <v>43</v>
      </c>
      <c r="N764" s="174" t="s">
        <v>43</v>
      </c>
      <c r="O764" s="175" t="e">
        <f t="shared" si="215"/>
        <v>#VALUE!</v>
      </c>
      <c r="P764" s="175" t="e">
        <f t="shared" si="216"/>
        <v>#VALUE!</v>
      </c>
      <c r="Q764" s="175" t="e">
        <f t="shared" si="217"/>
        <v>#VALUE!</v>
      </c>
      <c r="R764" s="175" t="e">
        <f t="shared" si="214"/>
        <v>#VALUE!</v>
      </c>
    </row>
    <row r="765" spans="1:18" ht="12.75" customHeight="1">
      <c r="A765" s="165" t="s">
        <v>73</v>
      </c>
      <c r="B765" s="187">
        <v>1</v>
      </c>
      <c r="C765" s="187">
        <v>4</v>
      </c>
      <c r="D765" s="187">
        <v>3</v>
      </c>
      <c r="E765" s="187">
        <v>1</v>
      </c>
      <c r="F765" s="187">
        <v>0</v>
      </c>
      <c r="G765" s="174">
        <v>0</v>
      </c>
      <c r="H765" s="187">
        <v>0</v>
      </c>
      <c r="I765" s="187">
        <v>0</v>
      </c>
      <c r="J765" s="187">
        <v>0</v>
      </c>
      <c r="K765" s="187">
        <v>1</v>
      </c>
      <c r="L765" s="187">
        <v>1</v>
      </c>
      <c r="M765" s="187">
        <v>0</v>
      </c>
      <c r="N765" s="187">
        <v>0</v>
      </c>
      <c r="O765" s="175">
        <f t="shared" si="215"/>
        <v>0</v>
      </c>
      <c r="P765" s="175">
        <f t="shared" si="216"/>
        <v>0.25</v>
      </c>
      <c r="Q765" s="175">
        <f t="shared" si="217"/>
        <v>0</v>
      </c>
      <c r="R765" s="175">
        <f t="shared" si="214"/>
        <v>0.25</v>
      </c>
    </row>
    <row r="766" spans="1:18" ht="12.75" customHeight="1">
      <c r="A766" s="165" t="s">
        <v>74</v>
      </c>
      <c r="B766" s="174">
        <v>1</v>
      </c>
      <c r="C766" s="174">
        <v>4</v>
      </c>
      <c r="D766" s="174">
        <v>2</v>
      </c>
      <c r="E766" s="174">
        <v>0</v>
      </c>
      <c r="F766" s="174">
        <v>0</v>
      </c>
      <c r="G766" s="174">
        <v>0</v>
      </c>
      <c r="H766" s="174">
        <v>0</v>
      </c>
      <c r="I766" s="174">
        <v>0</v>
      </c>
      <c r="J766" s="174">
        <v>0</v>
      </c>
      <c r="K766" s="174">
        <v>2</v>
      </c>
      <c r="L766" s="174">
        <v>0</v>
      </c>
      <c r="M766" s="174">
        <v>0</v>
      </c>
      <c r="N766" s="174">
        <v>0</v>
      </c>
      <c r="O766" s="175">
        <f t="shared" si="215"/>
        <v>0</v>
      </c>
      <c r="P766" s="175">
        <f t="shared" si="216"/>
        <v>0.5</v>
      </c>
      <c r="Q766" s="175">
        <f t="shared" si="217"/>
        <v>0</v>
      </c>
      <c r="R766" s="175">
        <f t="shared" si="214"/>
        <v>0.5</v>
      </c>
    </row>
    <row r="767" spans="1:18" ht="12.75" customHeight="1">
      <c r="A767" s="166" t="s">
        <v>75</v>
      </c>
      <c r="B767" s="166"/>
      <c r="C767" s="168">
        <f t="shared" ref="C767:N767" si="218">SUM(C753:C766)</f>
        <v>34</v>
      </c>
      <c r="D767" s="168">
        <f t="shared" si="218"/>
        <v>27</v>
      </c>
      <c r="E767" s="168">
        <f t="shared" si="218"/>
        <v>7</v>
      </c>
      <c r="F767" s="168">
        <f t="shared" si="218"/>
        <v>9</v>
      </c>
      <c r="G767" s="168">
        <f t="shared" si="218"/>
        <v>2</v>
      </c>
      <c r="H767" s="168">
        <f t="shared" si="218"/>
        <v>0</v>
      </c>
      <c r="I767" s="168">
        <f t="shared" si="218"/>
        <v>0</v>
      </c>
      <c r="J767" s="168">
        <f t="shared" si="218"/>
        <v>7</v>
      </c>
      <c r="K767" s="168">
        <f t="shared" si="218"/>
        <v>7</v>
      </c>
      <c r="L767" s="168">
        <f t="shared" si="218"/>
        <v>4</v>
      </c>
      <c r="M767" s="168">
        <f t="shared" si="218"/>
        <v>2</v>
      </c>
      <c r="N767" s="168">
        <f t="shared" si="218"/>
        <v>11</v>
      </c>
      <c r="O767" s="175">
        <f t="shared" si="215"/>
        <v>0.33333333333333331</v>
      </c>
      <c r="P767" s="175">
        <f t="shared" si="216"/>
        <v>0.47058823529411764</v>
      </c>
      <c r="Q767" s="175">
        <f t="shared" si="217"/>
        <v>0.40740740740740738</v>
      </c>
      <c r="R767" s="175">
        <f t="shared" si="214"/>
        <v>0.87799564270152497</v>
      </c>
    </row>
    <row r="768" spans="1:18" ht="12.75" customHeight="1" thickBo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9"/>
      <c r="P768" s="169"/>
      <c r="Q768" s="169"/>
      <c r="R768" s="169"/>
    </row>
    <row r="769" spans="1:18" ht="12.75" customHeight="1">
      <c r="A769" s="172" t="s">
        <v>121</v>
      </c>
      <c r="B769" s="168" t="s">
        <v>44</v>
      </c>
      <c r="C769" s="168" t="s">
        <v>76</v>
      </c>
      <c r="D769" s="168" t="s">
        <v>77</v>
      </c>
      <c r="E769" s="168" t="s">
        <v>78</v>
      </c>
      <c r="F769" s="168" t="s">
        <v>79</v>
      </c>
      <c r="G769" s="168" t="s">
        <v>80</v>
      </c>
      <c r="H769" s="168" t="s">
        <v>81</v>
      </c>
      <c r="I769" s="168" t="s">
        <v>48</v>
      </c>
      <c r="J769" s="168" t="s">
        <v>47</v>
      </c>
      <c r="K769" s="168" t="s">
        <v>82</v>
      </c>
      <c r="L769" s="168" t="s">
        <v>83</v>
      </c>
      <c r="M769" s="168" t="s">
        <v>53</v>
      </c>
      <c r="N769" s="168" t="s">
        <v>54</v>
      </c>
      <c r="O769" s="168" t="s">
        <v>84</v>
      </c>
      <c r="P769" s="168" t="s">
        <v>85</v>
      </c>
      <c r="Q769" s="168" t="s">
        <v>86</v>
      </c>
      <c r="R769" s="168" t="s">
        <v>87</v>
      </c>
    </row>
    <row r="770" spans="1:18" ht="12.75" customHeight="1">
      <c r="A770" s="165" t="s">
        <v>61</v>
      </c>
      <c r="B770" s="174" t="s">
        <v>43</v>
      </c>
      <c r="C770" s="174" t="s">
        <v>43</v>
      </c>
      <c r="D770" s="174" t="s">
        <v>43</v>
      </c>
      <c r="E770" s="174" t="s">
        <v>43</v>
      </c>
      <c r="F770" s="174" t="s">
        <v>43</v>
      </c>
      <c r="G770" s="174" t="s">
        <v>43</v>
      </c>
      <c r="H770" s="174" t="s">
        <v>43</v>
      </c>
      <c r="I770" s="174" t="s">
        <v>43</v>
      </c>
      <c r="J770" s="174" t="s">
        <v>43</v>
      </c>
      <c r="K770" s="174" t="s">
        <v>43</v>
      </c>
      <c r="L770" s="174" t="s">
        <v>43</v>
      </c>
      <c r="M770" s="174" t="s">
        <v>43</v>
      </c>
      <c r="N770" s="174" t="s">
        <v>43</v>
      </c>
      <c r="O770" s="178" t="e">
        <f t="shared" ref="O770:O779" si="219">SUM(K770/G770)*7</f>
        <v>#VALUE!</v>
      </c>
      <c r="P770" s="178" t="e">
        <f t="shared" ref="P770:P779" si="220">SUM(I770,M770)/G770</f>
        <v>#VALUE!</v>
      </c>
      <c r="Q770" s="175" t="e">
        <f t="shared" ref="Q770:Q779" si="221">SUM(I770/H770)</f>
        <v>#VALUE!</v>
      </c>
      <c r="R770" s="175" t="e">
        <f t="shared" ref="R770:R779" si="222">SUM(N770/M770)</f>
        <v>#VALUE!</v>
      </c>
    </row>
    <row r="771" spans="1:18" ht="12.75" customHeight="1">
      <c r="A771" s="165" t="s">
        <v>63</v>
      </c>
      <c r="B771" s="174" t="s">
        <v>43</v>
      </c>
      <c r="C771" s="174" t="s">
        <v>43</v>
      </c>
      <c r="D771" s="174" t="s">
        <v>43</v>
      </c>
      <c r="E771" s="174" t="s">
        <v>43</v>
      </c>
      <c r="F771" s="174" t="s">
        <v>43</v>
      </c>
      <c r="G771" s="174" t="s">
        <v>43</v>
      </c>
      <c r="H771" s="174" t="s">
        <v>43</v>
      </c>
      <c r="I771" s="174" t="s">
        <v>43</v>
      </c>
      <c r="J771" s="174" t="s">
        <v>43</v>
      </c>
      <c r="K771" s="174" t="s">
        <v>43</v>
      </c>
      <c r="L771" s="174" t="s">
        <v>43</v>
      </c>
      <c r="M771" s="174" t="s">
        <v>43</v>
      </c>
      <c r="N771" s="174" t="s">
        <v>43</v>
      </c>
      <c r="O771" s="178" t="e">
        <f t="shared" si="219"/>
        <v>#VALUE!</v>
      </c>
      <c r="P771" s="178" t="e">
        <f t="shared" si="220"/>
        <v>#VALUE!</v>
      </c>
      <c r="Q771" s="175" t="e">
        <f t="shared" si="221"/>
        <v>#VALUE!</v>
      </c>
      <c r="R771" s="175" t="e">
        <f t="shared" si="222"/>
        <v>#VALUE!</v>
      </c>
    </row>
    <row r="772" spans="1:18" ht="12.75" customHeight="1">
      <c r="A772" s="167" t="s">
        <v>64</v>
      </c>
      <c r="B772" s="174">
        <v>1</v>
      </c>
      <c r="C772" s="174">
        <v>0</v>
      </c>
      <c r="D772" s="174">
        <v>0</v>
      </c>
      <c r="E772" s="174">
        <v>0</v>
      </c>
      <c r="F772" s="174">
        <v>0</v>
      </c>
      <c r="G772" s="174">
        <v>1</v>
      </c>
      <c r="H772" s="174">
        <v>4</v>
      </c>
      <c r="I772" s="174">
        <v>1</v>
      </c>
      <c r="J772" s="174">
        <v>0</v>
      </c>
      <c r="K772" s="174">
        <v>0</v>
      </c>
      <c r="L772" s="174">
        <v>0</v>
      </c>
      <c r="M772" s="174">
        <v>1</v>
      </c>
      <c r="N772" s="174">
        <v>0</v>
      </c>
      <c r="O772" s="178">
        <f t="shared" si="219"/>
        <v>0</v>
      </c>
      <c r="P772" s="178">
        <f t="shared" si="220"/>
        <v>2</v>
      </c>
      <c r="Q772" s="175">
        <f t="shared" si="221"/>
        <v>0.25</v>
      </c>
      <c r="R772" s="175">
        <f t="shared" si="222"/>
        <v>0</v>
      </c>
    </row>
    <row r="773" spans="1:18" ht="12.75" customHeight="1">
      <c r="A773" s="165" t="s">
        <v>67</v>
      </c>
      <c r="B773" s="174">
        <v>1</v>
      </c>
      <c r="C773" s="174">
        <v>1</v>
      </c>
      <c r="D773" s="174">
        <v>1</v>
      </c>
      <c r="E773" s="174">
        <v>0</v>
      </c>
      <c r="F773" s="174">
        <v>0</v>
      </c>
      <c r="G773" s="174">
        <v>6</v>
      </c>
      <c r="H773" s="174">
        <v>28</v>
      </c>
      <c r="I773" s="174">
        <v>2</v>
      </c>
      <c r="J773" s="174">
        <v>3</v>
      </c>
      <c r="K773" s="174">
        <v>2</v>
      </c>
      <c r="L773" s="174">
        <v>0</v>
      </c>
      <c r="M773" s="174">
        <v>5</v>
      </c>
      <c r="N773" s="174">
        <v>10</v>
      </c>
      <c r="O773" s="178">
        <f t="shared" si="219"/>
        <v>2.333333333333333</v>
      </c>
      <c r="P773" s="178">
        <f t="shared" si="220"/>
        <v>1.1666666666666667</v>
      </c>
      <c r="Q773" s="175">
        <f t="shared" si="221"/>
        <v>7.1428571428571425E-2</v>
      </c>
      <c r="R773" s="175">
        <f t="shared" si="222"/>
        <v>2</v>
      </c>
    </row>
    <row r="774" spans="1:18" ht="12.75" customHeight="1">
      <c r="A774" s="167" t="s">
        <v>68</v>
      </c>
      <c r="B774" s="174" t="s">
        <v>43</v>
      </c>
      <c r="C774" s="174" t="s">
        <v>43</v>
      </c>
      <c r="D774" s="174" t="s">
        <v>43</v>
      </c>
      <c r="E774" s="174" t="s">
        <v>43</v>
      </c>
      <c r="F774" s="174" t="s">
        <v>43</v>
      </c>
      <c r="G774" s="174" t="s">
        <v>43</v>
      </c>
      <c r="H774" s="174" t="s">
        <v>43</v>
      </c>
      <c r="I774" s="174" t="s">
        <v>43</v>
      </c>
      <c r="J774" s="174" t="s">
        <v>43</v>
      </c>
      <c r="K774" s="174" t="s">
        <v>43</v>
      </c>
      <c r="L774" s="174" t="s">
        <v>43</v>
      </c>
      <c r="M774" s="174" t="s">
        <v>43</v>
      </c>
      <c r="N774" s="174" t="s">
        <v>43</v>
      </c>
      <c r="O774" s="178" t="e">
        <f t="shared" si="219"/>
        <v>#VALUE!</v>
      </c>
      <c r="P774" s="178" t="e">
        <f t="shared" si="220"/>
        <v>#VALUE!</v>
      </c>
      <c r="Q774" s="175" t="e">
        <f t="shared" si="221"/>
        <v>#VALUE!</v>
      </c>
      <c r="R774" s="175" t="e">
        <f t="shared" si="222"/>
        <v>#VALUE!</v>
      </c>
    </row>
    <row r="775" spans="1:18" ht="12.75" customHeight="1">
      <c r="A775" s="167" t="s">
        <v>70</v>
      </c>
      <c r="B775" s="174" t="s">
        <v>43</v>
      </c>
      <c r="C775" s="174" t="s">
        <v>43</v>
      </c>
      <c r="D775" s="174" t="s">
        <v>43</v>
      </c>
      <c r="E775" s="174" t="s">
        <v>43</v>
      </c>
      <c r="F775" s="174" t="s">
        <v>43</v>
      </c>
      <c r="G775" s="174" t="s">
        <v>43</v>
      </c>
      <c r="H775" s="174" t="s">
        <v>43</v>
      </c>
      <c r="I775" s="174" t="s">
        <v>43</v>
      </c>
      <c r="J775" s="174" t="s">
        <v>43</v>
      </c>
      <c r="K775" s="174" t="s">
        <v>43</v>
      </c>
      <c r="L775" s="174" t="s">
        <v>43</v>
      </c>
      <c r="M775" s="174" t="s">
        <v>43</v>
      </c>
      <c r="N775" s="174" t="s">
        <v>43</v>
      </c>
      <c r="O775" s="178" t="e">
        <f t="shared" si="219"/>
        <v>#VALUE!</v>
      </c>
      <c r="P775" s="178" t="e">
        <f t="shared" si="220"/>
        <v>#VALUE!</v>
      </c>
      <c r="Q775" s="175" t="e">
        <f t="shared" si="221"/>
        <v>#VALUE!</v>
      </c>
      <c r="R775" s="175" t="e">
        <f t="shared" si="222"/>
        <v>#VALUE!</v>
      </c>
    </row>
    <row r="776" spans="1:18" ht="12.75" customHeight="1">
      <c r="A776" s="167" t="s">
        <v>71</v>
      </c>
      <c r="B776" s="174" t="s">
        <v>43</v>
      </c>
      <c r="C776" s="174" t="s">
        <v>43</v>
      </c>
      <c r="D776" s="174" t="s">
        <v>43</v>
      </c>
      <c r="E776" s="174" t="s">
        <v>43</v>
      </c>
      <c r="F776" s="174" t="s">
        <v>43</v>
      </c>
      <c r="G776" s="174" t="s">
        <v>43</v>
      </c>
      <c r="H776" s="174" t="s">
        <v>43</v>
      </c>
      <c r="I776" s="174" t="s">
        <v>43</v>
      </c>
      <c r="J776" s="174" t="s">
        <v>43</v>
      </c>
      <c r="K776" s="174" t="s">
        <v>43</v>
      </c>
      <c r="L776" s="174" t="s">
        <v>43</v>
      </c>
      <c r="M776" s="174" t="s">
        <v>43</v>
      </c>
      <c r="N776" s="174" t="s">
        <v>43</v>
      </c>
      <c r="O776" s="178" t="e">
        <f t="shared" si="219"/>
        <v>#VALUE!</v>
      </c>
      <c r="P776" s="178" t="e">
        <f t="shared" si="220"/>
        <v>#VALUE!</v>
      </c>
      <c r="Q776" s="175" t="e">
        <f t="shared" si="221"/>
        <v>#VALUE!</v>
      </c>
      <c r="R776" s="175" t="e">
        <f t="shared" si="222"/>
        <v>#VALUE!</v>
      </c>
    </row>
    <row r="777" spans="1:18" ht="12.75" customHeight="1">
      <c r="A777" s="165" t="s">
        <v>72</v>
      </c>
      <c r="B777" s="174" t="s">
        <v>43</v>
      </c>
      <c r="C777" s="174" t="s">
        <v>43</v>
      </c>
      <c r="D777" s="174" t="s">
        <v>43</v>
      </c>
      <c r="E777" s="174" t="s">
        <v>43</v>
      </c>
      <c r="F777" s="174" t="s">
        <v>43</v>
      </c>
      <c r="G777" s="174" t="s">
        <v>43</v>
      </c>
      <c r="H777" s="174" t="s">
        <v>43</v>
      </c>
      <c r="I777" s="174" t="s">
        <v>43</v>
      </c>
      <c r="J777" s="174" t="s">
        <v>43</v>
      </c>
      <c r="K777" s="174" t="s">
        <v>43</v>
      </c>
      <c r="L777" s="174" t="s">
        <v>43</v>
      </c>
      <c r="M777" s="174" t="s">
        <v>43</v>
      </c>
      <c r="N777" s="174" t="s">
        <v>43</v>
      </c>
      <c r="O777" s="178" t="e">
        <f t="shared" si="219"/>
        <v>#VALUE!</v>
      </c>
      <c r="P777" s="178" t="e">
        <f t="shared" si="220"/>
        <v>#VALUE!</v>
      </c>
      <c r="Q777" s="175" t="e">
        <f t="shared" si="221"/>
        <v>#VALUE!</v>
      </c>
      <c r="R777" s="175" t="e">
        <f t="shared" si="222"/>
        <v>#VALUE!</v>
      </c>
    </row>
    <row r="778" spans="1:18" ht="12.75" customHeight="1">
      <c r="A778" s="165" t="s">
        <v>73</v>
      </c>
      <c r="B778" s="174" t="s">
        <v>43</v>
      </c>
      <c r="C778" s="174" t="s">
        <v>43</v>
      </c>
      <c r="D778" s="174" t="s">
        <v>43</v>
      </c>
      <c r="E778" s="174" t="s">
        <v>43</v>
      </c>
      <c r="F778" s="174" t="s">
        <v>43</v>
      </c>
      <c r="G778" s="174" t="s">
        <v>43</v>
      </c>
      <c r="H778" s="174" t="s">
        <v>43</v>
      </c>
      <c r="I778" s="174" t="s">
        <v>43</v>
      </c>
      <c r="J778" s="174" t="s">
        <v>43</v>
      </c>
      <c r="K778" s="174" t="s">
        <v>43</v>
      </c>
      <c r="L778" s="174" t="s">
        <v>43</v>
      </c>
      <c r="M778" s="174" t="s">
        <v>43</v>
      </c>
      <c r="N778" s="174" t="s">
        <v>43</v>
      </c>
      <c r="O778" s="178" t="e">
        <f t="shared" si="219"/>
        <v>#VALUE!</v>
      </c>
      <c r="P778" s="178" t="e">
        <f t="shared" si="220"/>
        <v>#VALUE!</v>
      </c>
      <c r="Q778" s="175" t="e">
        <f t="shared" si="221"/>
        <v>#VALUE!</v>
      </c>
      <c r="R778" s="175" t="e">
        <f t="shared" si="222"/>
        <v>#VALUE!</v>
      </c>
    </row>
    <row r="779" spans="1:18" ht="12.75" customHeight="1">
      <c r="A779" s="166" t="s">
        <v>75</v>
      </c>
      <c r="B779" s="168"/>
      <c r="C779" s="168">
        <f t="shared" ref="C779:N779" si="223">SUM(C771:C778)</f>
        <v>1</v>
      </c>
      <c r="D779" s="168">
        <f t="shared" si="223"/>
        <v>1</v>
      </c>
      <c r="E779" s="168">
        <f t="shared" si="223"/>
        <v>0</v>
      </c>
      <c r="F779" s="168">
        <f t="shared" si="223"/>
        <v>0</v>
      </c>
      <c r="G779" s="179">
        <f t="shared" si="223"/>
        <v>7</v>
      </c>
      <c r="H779" s="168">
        <f t="shared" si="223"/>
        <v>32</v>
      </c>
      <c r="I779" s="168">
        <f t="shared" si="223"/>
        <v>3</v>
      </c>
      <c r="J779" s="168">
        <f t="shared" si="223"/>
        <v>3</v>
      </c>
      <c r="K779" s="168">
        <f t="shared" si="223"/>
        <v>2</v>
      </c>
      <c r="L779" s="168">
        <f t="shared" si="223"/>
        <v>0</v>
      </c>
      <c r="M779" s="168">
        <f t="shared" si="223"/>
        <v>6</v>
      </c>
      <c r="N779" s="168">
        <f t="shared" si="223"/>
        <v>10</v>
      </c>
      <c r="O779" s="178">
        <f t="shared" si="219"/>
        <v>2</v>
      </c>
      <c r="P779" s="178">
        <f t="shared" si="220"/>
        <v>1.2857142857142858</v>
      </c>
      <c r="Q779" s="175">
        <f t="shared" si="221"/>
        <v>9.375E-2</v>
      </c>
      <c r="R779" s="175">
        <f t="shared" si="222"/>
        <v>1.6666666666666667</v>
      </c>
    </row>
    <row r="780" spans="1:18" ht="12.75" customHeight="1">
      <c r="A780" s="151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1:18" ht="12.75" customHeight="1">
      <c r="M781" s="10"/>
      <c r="N781" s="9"/>
      <c r="Q781" s="9"/>
      <c r="R781" s="9"/>
    </row>
    <row r="782" spans="1:18" ht="12.75" customHeight="1">
      <c r="A782" s="2" t="s">
        <v>302</v>
      </c>
      <c r="L782" s="9"/>
      <c r="O782" s="9"/>
    </row>
    <row r="783" spans="1:18" ht="12.75" customHeight="1">
      <c r="A783" s="9" t="s">
        <v>0</v>
      </c>
      <c r="B783" s="9" t="s">
        <v>1</v>
      </c>
      <c r="C783" s="9" t="s">
        <v>2</v>
      </c>
      <c r="D783" s="9" t="s">
        <v>3</v>
      </c>
      <c r="E783" s="9" t="s">
        <v>4</v>
      </c>
      <c r="F783" s="9" t="s">
        <v>5</v>
      </c>
      <c r="G783" s="9" t="s">
        <v>6</v>
      </c>
      <c r="H783" s="9" t="s">
        <v>7</v>
      </c>
      <c r="I783" s="9" t="s">
        <v>8</v>
      </c>
      <c r="K783" s="9" t="s">
        <v>297</v>
      </c>
      <c r="L783" s="9"/>
      <c r="O783" s="9"/>
    </row>
    <row r="784" spans="1:18" ht="12.75" customHeight="1">
      <c r="A784" s="10" t="s">
        <v>25</v>
      </c>
      <c r="B784" s="5">
        <v>0</v>
      </c>
      <c r="C784" s="5">
        <v>0</v>
      </c>
      <c r="D784" s="5">
        <v>0</v>
      </c>
      <c r="E784" s="5">
        <v>0</v>
      </c>
      <c r="F784" s="11">
        <v>1</v>
      </c>
      <c r="G784" s="11">
        <v>0</v>
      </c>
      <c r="H784" s="11">
        <v>3</v>
      </c>
      <c r="I784" s="2">
        <f>SUM(B784:H784)</f>
        <v>4</v>
      </c>
      <c r="K784" s="10" t="s">
        <v>325</v>
      </c>
      <c r="L784" s="9"/>
    </row>
    <row r="785" spans="1:18" ht="12.75" customHeight="1" thickBot="1">
      <c r="A785" s="10" t="s">
        <v>10</v>
      </c>
      <c r="B785" s="5">
        <v>1</v>
      </c>
      <c r="C785" s="5">
        <v>1</v>
      </c>
      <c r="D785" s="5">
        <v>6</v>
      </c>
      <c r="E785" s="5">
        <v>3</v>
      </c>
      <c r="F785" s="11">
        <v>1</v>
      </c>
      <c r="G785" s="11">
        <v>4</v>
      </c>
      <c r="H785" s="11">
        <v>0</v>
      </c>
      <c r="I785" s="2">
        <f>SUM(B785:H785)</f>
        <v>16</v>
      </c>
      <c r="K785" s="10" t="s">
        <v>326</v>
      </c>
    </row>
    <row r="786" spans="1:18" ht="12.75" customHeight="1">
      <c r="A786" s="32" t="s">
        <v>120</v>
      </c>
      <c r="B786" s="7" t="s">
        <v>44</v>
      </c>
      <c r="C786" s="7" t="s">
        <v>45</v>
      </c>
      <c r="D786" s="7" t="s">
        <v>46</v>
      </c>
      <c r="E786" s="7" t="s">
        <v>47</v>
      </c>
      <c r="F786" s="7" t="s">
        <v>48</v>
      </c>
      <c r="G786" s="7" t="s">
        <v>49</v>
      </c>
      <c r="H786" s="7" t="s">
        <v>50</v>
      </c>
      <c r="I786" s="7" t="s">
        <v>51</v>
      </c>
      <c r="J786" s="7" t="s">
        <v>52</v>
      </c>
      <c r="K786" s="7" t="s">
        <v>53</v>
      </c>
      <c r="L786" s="7" t="s">
        <v>54</v>
      </c>
      <c r="M786" s="7" t="s">
        <v>55</v>
      </c>
      <c r="N786" s="7" t="s">
        <v>56</v>
      </c>
      <c r="O786" s="7" t="s">
        <v>57</v>
      </c>
      <c r="P786" s="7" t="s">
        <v>58</v>
      </c>
      <c r="Q786" s="7" t="s">
        <v>59</v>
      </c>
      <c r="R786" s="7" t="s">
        <v>60</v>
      </c>
    </row>
    <row r="787" spans="1:18" ht="12.75" customHeight="1">
      <c r="A787" s="5" t="s">
        <v>61</v>
      </c>
      <c r="B787" s="14" t="s">
        <v>43</v>
      </c>
      <c r="C787" s="14" t="s">
        <v>43</v>
      </c>
      <c r="D787" s="14" t="s">
        <v>43</v>
      </c>
      <c r="E787" s="14" t="s">
        <v>43</v>
      </c>
      <c r="F787" s="14" t="s">
        <v>43</v>
      </c>
      <c r="G787" s="14" t="s">
        <v>43</v>
      </c>
      <c r="H787" s="14" t="s">
        <v>43</v>
      </c>
      <c r="I787" s="14" t="s">
        <v>43</v>
      </c>
      <c r="J787" s="14" t="s">
        <v>43</v>
      </c>
      <c r="K787" s="14" t="s">
        <v>43</v>
      </c>
      <c r="L787" s="14" t="s">
        <v>43</v>
      </c>
      <c r="M787" s="14" t="s">
        <v>43</v>
      </c>
      <c r="N787" s="14" t="s">
        <v>43</v>
      </c>
      <c r="O787" s="148" t="e">
        <f>SUM(F787/D787)</f>
        <v>#VALUE!</v>
      </c>
      <c r="P787" s="148" t="e">
        <f>SUM(F787,K787)/C787</f>
        <v>#VALUE!</v>
      </c>
      <c r="Q787" s="148" t="e">
        <f>SUM(N787/D787)</f>
        <v>#VALUE!</v>
      </c>
      <c r="R787" s="148" t="e">
        <f t="shared" ref="R787:R801" si="224">SUM(P787:Q787)</f>
        <v>#VALUE!</v>
      </c>
    </row>
    <row r="788" spans="1:18" ht="12.75" customHeight="1">
      <c r="A788" s="10" t="s">
        <v>62</v>
      </c>
      <c r="B788" s="14">
        <v>1</v>
      </c>
      <c r="C788" s="14">
        <v>4</v>
      </c>
      <c r="D788" s="14">
        <v>3</v>
      </c>
      <c r="E788" s="14">
        <v>3</v>
      </c>
      <c r="F788" s="14">
        <v>2</v>
      </c>
      <c r="G788" s="14">
        <v>0</v>
      </c>
      <c r="H788" s="14">
        <v>0</v>
      </c>
      <c r="I788" s="14">
        <v>0</v>
      </c>
      <c r="J788" s="14">
        <v>1</v>
      </c>
      <c r="K788" s="14">
        <v>1</v>
      </c>
      <c r="L788" s="14">
        <v>0</v>
      </c>
      <c r="M788" s="14">
        <v>0</v>
      </c>
      <c r="N788" s="14">
        <v>2</v>
      </c>
      <c r="O788" s="148">
        <f t="shared" ref="O788:O801" si="225">SUM(F788/D788)</f>
        <v>0.66666666666666663</v>
      </c>
      <c r="P788" s="148">
        <f t="shared" ref="P788:P801" si="226">SUM(F788,K788)/C788</f>
        <v>0.75</v>
      </c>
      <c r="Q788" s="148">
        <f t="shared" ref="Q788:Q801" si="227">SUM(N788/D788)</f>
        <v>0.66666666666666663</v>
      </c>
      <c r="R788" s="148">
        <f t="shared" si="224"/>
        <v>1.4166666666666665</v>
      </c>
    </row>
    <row r="789" spans="1:18" ht="12.75" customHeight="1">
      <c r="A789" s="5" t="s">
        <v>63</v>
      </c>
      <c r="B789" s="14">
        <v>1</v>
      </c>
      <c r="C789" s="14">
        <v>4</v>
      </c>
      <c r="D789" s="14">
        <v>3</v>
      </c>
      <c r="E789" s="14">
        <v>1</v>
      </c>
      <c r="F789" s="14">
        <v>0</v>
      </c>
      <c r="G789" s="14">
        <v>0</v>
      </c>
      <c r="H789" s="14">
        <v>0</v>
      </c>
      <c r="I789" s="14">
        <v>0</v>
      </c>
      <c r="J789" s="14">
        <v>2</v>
      </c>
      <c r="K789" s="14">
        <v>1</v>
      </c>
      <c r="L789" s="14">
        <v>1</v>
      </c>
      <c r="M789" s="14">
        <v>0</v>
      </c>
      <c r="N789" s="14">
        <v>0</v>
      </c>
      <c r="O789" s="148">
        <f t="shared" si="225"/>
        <v>0</v>
      </c>
      <c r="P789" s="148">
        <f t="shared" si="226"/>
        <v>0.25</v>
      </c>
      <c r="Q789" s="148">
        <f t="shared" si="227"/>
        <v>0</v>
      </c>
      <c r="R789" s="148">
        <f t="shared" si="224"/>
        <v>0.25</v>
      </c>
    </row>
    <row r="790" spans="1:18" ht="12.75" customHeight="1">
      <c r="A790" s="5" t="s">
        <v>64</v>
      </c>
      <c r="B790" s="14">
        <v>1</v>
      </c>
      <c r="C790" s="14">
        <v>4</v>
      </c>
      <c r="D790" s="14">
        <v>1</v>
      </c>
      <c r="E790" s="14">
        <v>3</v>
      </c>
      <c r="F790" s="14">
        <v>1</v>
      </c>
      <c r="G790" s="14">
        <v>1</v>
      </c>
      <c r="H790" s="14">
        <v>0</v>
      </c>
      <c r="I790" s="14">
        <v>0</v>
      </c>
      <c r="J790" s="14">
        <v>0</v>
      </c>
      <c r="K790" s="14">
        <v>3</v>
      </c>
      <c r="L790" s="14">
        <v>0</v>
      </c>
      <c r="M790" s="14">
        <v>1</v>
      </c>
      <c r="N790" s="14">
        <v>2</v>
      </c>
      <c r="O790" s="148">
        <f t="shared" si="225"/>
        <v>1</v>
      </c>
      <c r="P790" s="148">
        <f t="shared" si="226"/>
        <v>1</v>
      </c>
      <c r="Q790" s="148">
        <f t="shared" si="227"/>
        <v>2</v>
      </c>
      <c r="R790" s="148">
        <f t="shared" si="224"/>
        <v>3</v>
      </c>
    </row>
    <row r="791" spans="1:18" ht="12.75" customHeight="1">
      <c r="A791" s="5" t="s">
        <v>66</v>
      </c>
      <c r="B791" s="14" t="s">
        <v>43</v>
      </c>
      <c r="C791" s="14" t="s">
        <v>43</v>
      </c>
      <c r="D791" s="14" t="s">
        <v>43</v>
      </c>
      <c r="E791" s="14" t="s">
        <v>43</v>
      </c>
      <c r="F791" s="14" t="s">
        <v>43</v>
      </c>
      <c r="G791" s="14" t="s">
        <v>43</v>
      </c>
      <c r="H791" s="14" t="s">
        <v>43</v>
      </c>
      <c r="I791" s="14" t="s">
        <v>43</v>
      </c>
      <c r="J791" s="14" t="s">
        <v>43</v>
      </c>
      <c r="K791" s="14" t="s">
        <v>43</v>
      </c>
      <c r="L791" s="14" t="s">
        <v>43</v>
      </c>
      <c r="M791" s="14" t="s">
        <v>43</v>
      </c>
      <c r="N791" s="14" t="s">
        <v>43</v>
      </c>
      <c r="O791" s="148" t="e">
        <f>SUM(F791/D791)</f>
        <v>#VALUE!</v>
      </c>
      <c r="P791" s="148" t="e">
        <f t="shared" si="226"/>
        <v>#VALUE!</v>
      </c>
      <c r="Q791" s="148" t="e">
        <f t="shared" si="227"/>
        <v>#VALUE!</v>
      </c>
      <c r="R791" s="148" t="e">
        <f t="shared" si="224"/>
        <v>#VALUE!</v>
      </c>
    </row>
    <row r="792" spans="1:18" ht="12.75" customHeight="1">
      <c r="A792" s="5" t="s">
        <v>67</v>
      </c>
      <c r="B792" s="14">
        <v>1</v>
      </c>
      <c r="C792" s="14">
        <v>4</v>
      </c>
      <c r="D792" s="14">
        <v>4</v>
      </c>
      <c r="E792" s="14">
        <v>1</v>
      </c>
      <c r="F792" s="14">
        <v>2</v>
      </c>
      <c r="G792" s="14">
        <v>0</v>
      </c>
      <c r="H792" s="14">
        <v>0</v>
      </c>
      <c r="I792" s="14">
        <v>0</v>
      </c>
      <c r="J792" s="14">
        <v>1</v>
      </c>
      <c r="K792" s="14">
        <v>0</v>
      </c>
      <c r="L792" s="14">
        <v>0</v>
      </c>
      <c r="M792" s="14">
        <v>0</v>
      </c>
      <c r="N792" s="14">
        <v>2</v>
      </c>
      <c r="O792" s="148">
        <f t="shared" si="225"/>
        <v>0.5</v>
      </c>
      <c r="P792" s="148">
        <f t="shared" si="226"/>
        <v>0.5</v>
      </c>
      <c r="Q792" s="148">
        <f t="shared" si="227"/>
        <v>0.5</v>
      </c>
      <c r="R792" s="148">
        <f t="shared" si="224"/>
        <v>1</v>
      </c>
    </row>
    <row r="793" spans="1:18" ht="12.75" customHeight="1">
      <c r="A793" s="5" t="s">
        <v>68</v>
      </c>
      <c r="B793" s="14">
        <v>1</v>
      </c>
      <c r="C793" s="14">
        <v>4</v>
      </c>
      <c r="D793" s="14">
        <v>4</v>
      </c>
      <c r="E793" s="14">
        <v>2</v>
      </c>
      <c r="F793" s="14">
        <v>2</v>
      </c>
      <c r="G793" s="14">
        <v>1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1</v>
      </c>
      <c r="N793" s="14">
        <v>3</v>
      </c>
      <c r="O793" s="148">
        <f t="shared" si="225"/>
        <v>0.5</v>
      </c>
      <c r="P793" s="148">
        <f t="shared" si="226"/>
        <v>0.5</v>
      </c>
      <c r="Q793" s="148">
        <f t="shared" si="227"/>
        <v>0.75</v>
      </c>
      <c r="R793" s="148">
        <f t="shared" si="224"/>
        <v>1.25</v>
      </c>
    </row>
    <row r="794" spans="1:18" ht="12.75" customHeight="1">
      <c r="A794" s="5" t="s">
        <v>69</v>
      </c>
      <c r="B794" s="14">
        <v>1</v>
      </c>
      <c r="C794" s="14">
        <v>4</v>
      </c>
      <c r="D794" s="14">
        <v>3</v>
      </c>
      <c r="E794" s="14">
        <v>1</v>
      </c>
      <c r="F794" s="14">
        <v>2</v>
      </c>
      <c r="G794" s="14">
        <v>2</v>
      </c>
      <c r="H794" s="14">
        <v>0</v>
      </c>
      <c r="I794" s="14">
        <v>0</v>
      </c>
      <c r="J794" s="14">
        <v>1</v>
      </c>
      <c r="K794" s="14">
        <v>1</v>
      </c>
      <c r="L794" s="14">
        <v>1</v>
      </c>
      <c r="M794" s="14">
        <v>1</v>
      </c>
      <c r="N794" s="14">
        <v>4</v>
      </c>
      <c r="O794" s="148">
        <f>SUM(F794/D794)</f>
        <v>0.66666666666666663</v>
      </c>
      <c r="P794" s="148">
        <f>SUM(F794,K794)/C794</f>
        <v>0.75</v>
      </c>
      <c r="Q794" s="148">
        <f>SUM(N794/D794)</f>
        <v>1.3333333333333333</v>
      </c>
      <c r="R794" s="148">
        <f t="shared" si="224"/>
        <v>2.083333333333333</v>
      </c>
    </row>
    <row r="795" spans="1:18" ht="12.75" customHeight="1">
      <c r="A795" s="5" t="s">
        <v>70</v>
      </c>
      <c r="B795" s="14" t="s">
        <v>43</v>
      </c>
      <c r="C795" s="14" t="s">
        <v>43</v>
      </c>
      <c r="D795" s="14" t="s">
        <v>43</v>
      </c>
      <c r="E795" s="14" t="s">
        <v>43</v>
      </c>
      <c r="F795" s="14" t="s">
        <v>43</v>
      </c>
      <c r="G795" s="14" t="s">
        <v>43</v>
      </c>
      <c r="H795" s="14" t="s">
        <v>43</v>
      </c>
      <c r="I795" s="14" t="s">
        <v>43</v>
      </c>
      <c r="J795" s="14" t="s">
        <v>43</v>
      </c>
      <c r="K795" s="14" t="s">
        <v>43</v>
      </c>
      <c r="L795" s="14" t="s">
        <v>43</v>
      </c>
      <c r="M795" s="14" t="s">
        <v>43</v>
      </c>
      <c r="N795" s="14" t="s">
        <v>43</v>
      </c>
      <c r="O795" s="148" t="e">
        <f t="shared" si="225"/>
        <v>#VALUE!</v>
      </c>
      <c r="P795" s="148" t="e">
        <f t="shared" si="226"/>
        <v>#VALUE!</v>
      </c>
      <c r="Q795" s="148" t="e">
        <f t="shared" si="227"/>
        <v>#VALUE!</v>
      </c>
      <c r="R795" s="148" t="e">
        <f t="shared" si="224"/>
        <v>#VALUE!</v>
      </c>
    </row>
    <row r="796" spans="1:18" ht="12.75" customHeight="1">
      <c r="A796" s="5" t="s">
        <v>301</v>
      </c>
      <c r="B796" s="14">
        <v>1</v>
      </c>
      <c r="C796" s="14">
        <v>4</v>
      </c>
      <c r="D796" s="14">
        <v>4</v>
      </c>
      <c r="E796" s="14">
        <v>0</v>
      </c>
      <c r="F796" s="14">
        <v>3</v>
      </c>
      <c r="G796" s="14">
        <v>0</v>
      </c>
      <c r="H796" s="14">
        <v>0</v>
      </c>
      <c r="I796" s="14">
        <v>0</v>
      </c>
      <c r="J796" s="14">
        <v>4</v>
      </c>
      <c r="K796" s="14">
        <v>0</v>
      </c>
      <c r="L796" s="14">
        <v>1</v>
      </c>
      <c r="M796" s="14">
        <v>2</v>
      </c>
      <c r="N796" s="14">
        <v>3</v>
      </c>
      <c r="O796" s="148">
        <f t="shared" si="225"/>
        <v>0.75</v>
      </c>
      <c r="P796" s="148">
        <f t="shared" si="226"/>
        <v>0.75</v>
      </c>
      <c r="Q796" s="148">
        <f t="shared" si="227"/>
        <v>0.75</v>
      </c>
      <c r="R796" s="148">
        <f t="shared" si="224"/>
        <v>1.5</v>
      </c>
    </row>
    <row r="797" spans="1:18" ht="12.75" customHeight="1">
      <c r="A797" s="5" t="s">
        <v>71</v>
      </c>
      <c r="B797" s="14">
        <v>1</v>
      </c>
      <c r="C797" s="14">
        <v>5</v>
      </c>
      <c r="D797" s="14">
        <v>3</v>
      </c>
      <c r="E797" s="14">
        <v>0</v>
      </c>
      <c r="F797" s="14">
        <v>1</v>
      </c>
      <c r="G797" s="14">
        <v>0</v>
      </c>
      <c r="H797" s="14">
        <v>0</v>
      </c>
      <c r="I797" s="14">
        <v>0</v>
      </c>
      <c r="J797" s="14">
        <v>2</v>
      </c>
      <c r="K797" s="14">
        <v>2</v>
      </c>
      <c r="L797" s="14">
        <v>1</v>
      </c>
      <c r="M797" s="14">
        <v>0</v>
      </c>
      <c r="N797" s="14">
        <v>1</v>
      </c>
      <c r="O797" s="148">
        <f t="shared" si="225"/>
        <v>0.33333333333333331</v>
      </c>
      <c r="P797" s="148">
        <f t="shared" si="226"/>
        <v>0.6</v>
      </c>
      <c r="Q797" s="148">
        <f t="shared" si="227"/>
        <v>0.33333333333333331</v>
      </c>
      <c r="R797" s="148">
        <f t="shared" si="224"/>
        <v>0.93333333333333335</v>
      </c>
    </row>
    <row r="798" spans="1:18" ht="12.75" customHeight="1">
      <c r="A798" s="5" t="s">
        <v>72</v>
      </c>
      <c r="B798" s="14">
        <v>1</v>
      </c>
      <c r="C798" s="14">
        <v>4</v>
      </c>
      <c r="D798" s="14">
        <v>1</v>
      </c>
      <c r="E798" s="14">
        <v>3</v>
      </c>
      <c r="F798" s="14">
        <v>1</v>
      </c>
      <c r="G798" s="14">
        <v>0</v>
      </c>
      <c r="H798" s="14">
        <v>0</v>
      </c>
      <c r="I798" s="14">
        <v>0</v>
      </c>
      <c r="J798" s="14">
        <v>1</v>
      </c>
      <c r="K798" s="14">
        <v>3</v>
      </c>
      <c r="L798" s="14">
        <v>0</v>
      </c>
      <c r="M798" s="14">
        <v>1</v>
      </c>
      <c r="N798" s="14">
        <v>1</v>
      </c>
      <c r="O798" s="148">
        <f t="shared" si="225"/>
        <v>1</v>
      </c>
      <c r="P798" s="148">
        <f t="shared" si="226"/>
        <v>1</v>
      </c>
      <c r="Q798" s="148">
        <f t="shared" si="227"/>
        <v>1</v>
      </c>
      <c r="R798" s="148">
        <f t="shared" si="224"/>
        <v>2</v>
      </c>
    </row>
    <row r="799" spans="1:18" ht="12.75" customHeight="1">
      <c r="A799" s="5" t="s">
        <v>73</v>
      </c>
      <c r="B799" s="14">
        <v>1</v>
      </c>
      <c r="C799" s="14">
        <v>5</v>
      </c>
      <c r="D799" s="14">
        <v>5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8">
        <f t="shared" si="225"/>
        <v>0</v>
      </c>
      <c r="P799" s="148">
        <f t="shared" si="226"/>
        <v>0</v>
      </c>
      <c r="Q799" s="148">
        <f t="shared" si="227"/>
        <v>0</v>
      </c>
      <c r="R799" s="148">
        <f t="shared" si="224"/>
        <v>0</v>
      </c>
    </row>
    <row r="800" spans="1:18" ht="12.75" customHeight="1">
      <c r="A800" s="5" t="s">
        <v>74</v>
      </c>
      <c r="B800" s="14">
        <v>1</v>
      </c>
      <c r="C800" s="14">
        <v>4</v>
      </c>
      <c r="D800" s="14">
        <v>3</v>
      </c>
      <c r="E800" s="14">
        <v>2</v>
      </c>
      <c r="F800" s="14">
        <v>2</v>
      </c>
      <c r="G800" s="14">
        <v>1</v>
      </c>
      <c r="H800" s="14">
        <v>0</v>
      </c>
      <c r="I800" s="14">
        <v>0</v>
      </c>
      <c r="J800" s="14">
        <v>3</v>
      </c>
      <c r="K800" s="14">
        <v>1</v>
      </c>
      <c r="L800" s="14">
        <v>0</v>
      </c>
      <c r="M800" s="14">
        <v>1</v>
      </c>
      <c r="N800" s="14">
        <v>3</v>
      </c>
      <c r="O800" s="148">
        <f t="shared" si="225"/>
        <v>0.66666666666666663</v>
      </c>
      <c r="P800" s="148">
        <f t="shared" si="226"/>
        <v>0.75</v>
      </c>
      <c r="Q800" s="148">
        <f t="shared" si="227"/>
        <v>1</v>
      </c>
      <c r="R800" s="148">
        <f t="shared" si="224"/>
        <v>1.75</v>
      </c>
    </row>
    <row r="801" spans="1:18" ht="12.75" customHeight="1">
      <c r="A801" s="9" t="s">
        <v>75</v>
      </c>
      <c r="B801" s="9"/>
      <c r="C801" s="7">
        <f t="shared" ref="C801:N801" si="228">SUM(C787:C800)</f>
        <v>46</v>
      </c>
      <c r="D801" s="7">
        <f t="shared" si="228"/>
        <v>34</v>
      </c>
      <c r="E801" s="7">
        <f t="shared" si="228"/>
        <v>16</v>
      </c>
      <c r="F801" s="7">
        <f t="shared" si="228"/>
        <v>16</v>
      </c>
      <c r="G801" s="7">
        <f t="shared" si="228"/>
        <v>5</v>
      </c>
      <c r="H801" s="7">
        <f t="shared" si="228"/>
        <v>0</v>
      </c>
      <c r="I801" s="7">
        <f t="shared" si="228"/>
        <v>0</v>
      </c>
      <c r="J801" s="7">
        <f t="shared" si="228"/>
        <v>15</v>
      </c>
      <c r="K801" s="7">
        <f t="shared" si="228"/>
        <v>12</v>
      </c>
      <c r="L801" s="7">
        <f t="shared" si="228"/>
        <v>4</v>
      </c>
      <c r="M801" s="7">
        <f t="shared" si="228"/>
        <v>7</v>
      </c>
      <c r="N801" s="7">
        <f t="shared" si="228"/>
        <v>21</v>
      </c>
      <c r="O801" s="148">
        <f t="shared" si="225"/>
        <v>0.47058823529411764</v>
      </c>
      <c r="P801" s="148">
        <f t="shared" si="226"/>
        <v>0.60869565217391308</v>
      </c>
      <c r="Q801" s="148">
        <f t="shared" si="227"/>
        <v>0.61764705882352944</v>
      </c>
      <c r="R801" s="148">
        <f t="shared" si="224"/>
        <v>1.2263427109974425</v>
      </c>
    </row>
    <row r="802" spans="1:18" ht="12.75" customHeight="1" thickBot="1">
      <c r="O802" s="6"/>
      <c r="P802" s="6"/>
      <c r="Q802" s="6"/>
      <c r="R802" s="6"/>
    </row>
    <row r="803" spans="1:18" ht="12.75" customHeight="1">
      <c r="A803" s="32" t="s">
        <v>121</v>
      </c>
      <c r="B803" s="7" t="s">
        <v>44</v>
      </c>
      <c r="C803" s="7" t="s">
        <v>76</v>
      </c>
      <c r="D803" s="7" t="s">
        <v>77</v>
      </c>
      <c r="E803" s="7" t="s">
        <v>78</v>
      </c>
      <c r="F803" s="7" t="s">
        <v>79</v>
      </c>
      <c r="G803" s="7" t="s">
        <v>80</v>
      </c>
      <c r="H803" s="7" t="s">
        <v>81</v>
      </c>
      <c r="I803" s="7" t="s">
        <v>48</v>
      </c>
      <c r="J803" s="7" t="s">
        <v>47</v>
      </c>
      <c r="K803" s="7" t="s">
        <v>82</v>
      </c>
      <c r="L803" s="7" t="s">
        <v>83</v>
      </c>
      <c r="M803" s="7" t="s">
        <v>53</v>
      </c>
      <c r="N803" s="7" t="s">
        <v>54</v>
      </c>
      <c r="O803" s="7" t="s">
        <v>84</v>
      </c>
      <c r="P803" s="7" t="s">
        <v>85</v>
      </c>
      <c r="Q803" s="7" t="s">
        <v>86</v>
      </c>
      <c r="R803" s="7" t="s">
        <v>87</v>
      </c>
    </row>
    <row r="804" spans="1:18" ht="12.75" customHeight="1">
      <c r="A804" s="5" t="s">
        <v>61</v>
      </c>
      <c r="B804" s="14" t="s">
        <v>43</v>
      </c>
      <c r="C804" s="14" t="s">
        <v>43</v>
      </c>
      <c r="D804" s="14" t="s">
        <v>43</v>
      </c>
      <c r="E804" s="14" t="s">
        <v>43</v>
      </c>
      <c r="F804" s="14" t="s">
        <v>43</v>
      </c>
      <c r="G804" s="17" t="s">
        <v>43</v>
      </c>
      <c r="H804" s="14" t="s">
        <v>43</v>
      </c>
      <c r="I804" s="14" t="s">
        <v>43</v>
      </c>
      <c r="J804" s="14" t="s">
        <v>43</v>
      </c>
      <c r="K804" s="14" t="s">
        <v>43</v>
      </c>
      <c r="L804" s="14" t="s">
        <v>43</v>
      </c>
      <c r="M804" s="14" t="s">
        <v>43</v>
      </c>
      <c r="N804" s="14" t="s">
        <v>43</v>
      </c>
      <c r="O804" s="149" t="e">
        <f t="shared" ref="O804:O813" si="229">SUM(K804/G804)*7</f>
        <v>#VALUE!</v>
      </c>
      <c r="P804" s="149" t="e">
        <f t="shared" ref="P804:P813" si="230">SUM(I804,M804)/G804</f>
        <v>#VALUE!</v>
      </c>
      <c r="Q804" s="148" t="e">
        <f t="shared" ref="Q804:Q813" si="231">SUM(I804/H804)</f>
        <v>#VALUE!</v>
      </c>
      <c r="R804" s="148" t="e">
        <f t="shared" ref="R804:R813" si="232">SUM(N804/M804)</f>
        <v>#VALUE!</v>
      </c>
    </row>
    <row r="805" spans="1:18" ht="12.75" customHeight="1">
      <c r="A805" s="5" t="s">
        <v>63</v>
      </c>
      <c r="B805" s="14" t="s">
        <v>43</v>
      </c>
      <c r="C805" s="14" t="s">
        <v>43</v>
      </c>
      <c r="D805" s="14" t="s">
        <v>43</v>
      </c>
      <c r="E805" s="14" t="s">
        <v>43</v>
      </c>
      <c r="F805" s="14" t="s">
        <v>43</v>
      </c>
      <c r="G805" s="17" t="s">
        <v>43</v>
      </c>
      <c r="H805" s="14" t="s">
        <v>43</v>
      </c>
      <c r="I805" s="14" t="s">
        <v>43</v>
      </c>
      <c r="J805" s="14" t="s">
        <v>43</v>
      </c>
      <c r="K805" s="14" t="s">
        <v>43</v>
      </c>
      <c r="L805" s="14" t="s">
        <v>43</v>
      </c>
      <c r="M805" s="14" t="s">
        <v>43</v>
      </c>
      <c r="N805" s="14" t="s">
        <v>43</v>
      </c>
      <c r="O805" s="149" t="e">
        <f t="shared" si="229"/>
        <v>#VALUE!</v>
      </c>
      <c r="P805" s="149" t="e">
        <f t="shared" si="230"/>
        <v>#VALUE!</v>
      </c>
      <c r="Q805" s="148" t="e">
        <f t="shared" si="231"/>
        <v>#VALUE!</v>
      </c>
      <c r="R805" s="148" t="e">
        <f t="shared" si="232"/>
        <v>#VALUE!</v>
      </c>
    </row>
    <row r="806" spans="1:18" ht="12.75" customHeight="1">
      <c r="A806" s="10" t="s">
        <v>64</v>
      </c>
      <c r="B806" s="14" t="s">
        <v>43</v>
      </c>
      <c r="C806" s="14" t="s">
        <v>43</v>
      </c>
      <c r="D806" s="14" t="s">
        <v>43</v>
      </c>
      <c r="E806" s="14" t="s">
        <v>43</v>
      </c>
      <c r="F806" s="14" t="s">
        <v>43</v>
      </c>
      <c r="G806" s="17" t="s">
        <v>43</v>
      </c>
      <c r="H806" s="14" t="s">
        <v>43</v>
      </c>
      <c r="I806" s="14" t="s">
        <v>43</v>
      </c>
      <c r="J806" s="14" t="s">
        <v>43</v>
      </c>
      <c r="K806" s="14" t="s">
        <v>43</v>
      </c>
      <c r="L806" s="14" t="s">
        <v>43</v>
      </c>
      <c r="M806" s="14" t="s">
        <v>43</v>
      </c>
      <c r="N806" s="14" t="s">
        <v>43</v>
      </c>
      <c r="O806" s="149" t="e">
        <f t="shared" si="229"/>
        <v>#VALUE!</v>
      </c>
      <c r="P806" s="149" t="e">
        <f t="shared" si="230"/>
        <v>#VALUE!</v>
      </c>
      <c r="Q806" s="148" t="e">
        <f t="shared" si="231"/>
        <v>#VALUE!</v>
      </c>
      <c r="R806" s="148" t="e">
        <f t="shared" si="232"/>
        <v>#VALUE!</v>
      </c>
    </row>
    <row r="807" spans="1:18" ht="12.75" customHeight="1">
      <c r="A807" s="5" t="s">
        <v>67</v>
      </c>
      <c r="B807" s="14" t="s">
        <v>43</v>
      </c>
      <c r="C807" s="14" t="s">
        <v>43</v>
      </c>
      <c r="D807" s="14" t="s">
        <v>43</v>
      </c>
      <c r="E807" s="14" t="s">
        <v>43</v>
      </c>
      <c r="F807" s="14" t="s">
        <v>43</v>
      </c>
      <c r="G807" s="17" t="s">
        <v>43</v>
      </c>
      <c r="H807" s="14" t="s">
        <v>43</v>
      </c>
      <c r="I807" s="14" t="s">
        <v>43</v>
      </c>
      <c r="J807" s="14" t="s">
        <v>43</v>
      </c>
      <c r="K807" s="14" t="s">
        <v>43</v>
      </c>
      <c r="L807" s="14" t="s">
        <v>43</v>
      </c>
      <c r="M807" s="14" t="s">
        <v>43</v>
      </c>
      <c r="N807" s="14" t="s">
        <v>43</v>
      </c>
      <c r="O807" s="149" t="e">
        <f t="shared" si="229"/>
        <v>#VALUE!</v>
      </c>
      <c r="P807" s="149" t="e">
        <f t="shared" si="230"/>
        <v>#VALUE!</v>
      </c>
      <c r="Q807" s="148" t="e">
        <f t="shared" si="231"/>
        <v>#VALUE!</v>
      </c>
      <c r="R807" s="148" t="e">
        <f t="shared" si="232"/>
        <v>#VALUE!</v>
      </c>
    </row>
    <row r="808" spans="1:18" ht="12.75" customHeight="1">
      <c r="A808" s="10" t="s">
        <v>68</v>
      </c>
      <c r="B808" s="14">
        <v>1</v>
      </c>
      <c r="C808" s="14">
        <v>1</v>
      </c>
      <c r="D808" s="14">
        <v>1</v>
      </c>
      <c r="E808" s="14">
        <v>0</v>
      </c>
      <c r="F808" s="14">
        <v>0</v>
      </c>
      <c r="G808" s="17">
        <v>4</v>
      </c>
      <c r="H808" s="14">
        <v>13</v>
      </c>
      <c r="I808" s="14">
        <v>1</v>
      </c>
      <c r="J808" s="14">
        <v>0</v>
      </c>
      <c r="K808" s="14">
        <v>0</v>
      </c>
      <c r="L808" s="14">
        <v>0</v>
      </c>
      <c r="M808" s="14">
        <v>0</v>
      </c>
      <c r="N808" s="14">
        <v>12</v>
      </c>
      <c r="O808" s="149">
        <f t="shared" si="229"/>
        <v>0</v>
      </c>
      <c r="P808" s="149">
        <f t="shared" si="230"/>
        <v>0.25</v>
      </c>
      <c r="Q808" s="148">
        <f t="shared" si="231"/>
        <v>7.6923076923076927E-2</v>
      </c>
      <c r="R808" s="148" t="e">
        <f t="shared" si="232"/>
        <v>#DIV/0!</v>
      </c>
    </row>
    <row r="809" spans="1:18" ht="12.75" customHeight="1">
      <c r="A809" s="10" t="s">
        <v>70</v>
      </c>
      <c r="B809" s="14" t="s">
        <v>43</v>
      </c>
      <c r="C809" s="14" t="s">
        <v>43</v>
      </c>
      <c r="D809" s="14" t="s">
        <v>43</v>
      </c>
      <c r="E809" s="14" t="s">
        <v>43</v>
      </c>
      <c r="F809" s="14" t="s">
        <v>43</v>
      </c>
      <c r="G809" s="17" t="s">
        <v>43</v>
      </c>
      <c r="H809" s="14" t="s">
        <v>43</v>
      </c>
      <c r="I809" s="14" t="s">
        <v>43</v>
      </c>
      <c r="J809" s="14" t="s">
        <v>43</v>
      </c>
      <c r="K809" s="14" t="s">
        <v>43</v>
      </c>
      <c r="L809" s="14" t="s">
        <v>43</v>
      </c>
      <c r="M809" s="14" t="s">
        <v>43</v>
      </c>
      <c r="N809" s="14" t="s">
        <v>43</v>
      </c>
      <c r="O809" s="149" t="e">
        <f t="shared" si="229"/>
        <v>#VALUE!</v>
      </c>
      <c r="P809" s="149" t="e">
        <f t="shared" si="230"/>
        <v>#VALUE!</v>
      </c>
      <c r="Q809" s="148" t="e">
        <f t="shared" si="231"/>
        <v>#VALUE!</v>
      </c>
      <c r="R809" s="148" t="e">
        <f t="shared" si="232"/>
        <v>#VALUE!</v>
      </c>
    </row>
    <row r="810" spans="1:18" ht="12.75" customHeight="1">
      <c r="A810" s="10" t="s">
        <v>71</v>
      </c>
      <c r="B810" s="14">
        <v>1</v>
      </c>
      <c r="C810" s="14">
        <v>0</v>
      </c>
      <c r="D810" s="14">
        <v>0</v>
      </c>
      <c r="E810" s="14">
        <v>0</v>
      </c>
      <c r="F810" s="14">
        <v>0</v>
      </c>
      <c r="G810" s="17">
        <v>3</v>
      </c>
      <c r="H810" s="14">
        <v>15</v>
      </c>
      <c r="I810" s="14">
        <v>3</v>
      </c>
      <c r="J810" s="14">
        <v>4</v>
      </c>
      <c r="K810" s="14">
        <v>4</v>
      </c>
      <c r="L810" s="14">
        <v>0</v>
      </c>
      <c r="M810" s="14">
        <v>3</v>
      </c>
      <c r="N810" s="14">
        <v>4</v>
      </c>
      <c r="O810" s="149">
        <f t="shared" si="229"/>
        <v>9.3333333333333321</v>
      </c>
      <c r="P810" s="149">
        <f t="shared" si="230"/>
        <v>2</v>
      </c>
      <c r="Q810" s="148">
        <f t="shared" si="231"/>
        <v>0.2</v>
      </c>
      <c r="R810" s="148">
        <f t="shared" si="232"/>
        <v>1.3333333333333333</v>
      </c>
    </row>
    <row r="811" spans="1:18" ht="12.75" customHeight="1">
      <c r="A811" s="5" t="s">
        <v>72</v>
      </c>
      <c r="B811" s="14" t="s">
        <v>43</v>
      </c>
      <c r="C811" s="14" t="s">
        <v>43</v>
      </c>
      <c r="D811" s="14" t="s">
        <v>43</v>
      </c>
      <c r="E811" s="14" t="s">
        <v>43</v>
      </c>
      <c r="F811" s="14" t="s">
        <v>43</v>
      </c>
      <c r="G811" s="17" t="s">
        <v>43</v>
      </c>
      <c r="H811" s="14" t="s">
        <v>43</v>
      </c>
      <c r="I811" s="14" t="s">
        <v>43</v>
      </c>
      <c r="J811" s="14" t="s">
        <v>43</v>
      </c>
      <c r="K811" s="14" t="s">
        <v>43</v>
      </c>
      <c r="L811" s="14" t="s">
        <v>43</v>
      </c>
      <c r="M811" s="14" t="s">
        <v>43</v>
      </c>
      <c r="N811" s="14" t="s">
        <v>43</v>
      </c>
      <c r="O811" s="149" t="e">
        <f t="shared" si="229"/>
        <v>#VALUE!</v>
      </c>
      <c r="P811" s="149" t="e">
        <f t="shared" si="230"/>
        <v>#VALUE!</v>
      </c>
      <c r="Q811" s="148" t="e">
        <f t="shared" si="231"/>
        <v>#VALUE!</v>
      </c>
      <c r="R811" s="148" t="e">
        <f t="shared" si="232"/>
        <v>#VALUE!</v>
      </c>
    </row>
    <row r="812" spans="1:18" ht="12.75" customHeight="1">
      <c r="A812" s="5" t="s">
        <v>73</v>
      </c>
      <c r="B812" s="14" t="s">
        <v>43</v>
      </c>
      <c r="C812" s="14" t="s">
        <v>43</v>
      </c>
      <c r="D812" s="14" t="s">
        <v>43</v>
      </c>
      <c r="E812" s="14" t="s">
        <v>43</v>
      </c>
      <c r="F812" s="14" t="s">
        <v>43</v>
      </c>
      <c r="G812" s="17" t="s">
        <v>43</v>
      </c>
      <c r="H812" s="14" t="s">
        <v>43</v>
      </c>
      <c r="I812" s="14" t="s">
        <v>43</v>
      </c>
      <c r="J812" s="14" t="s">
        <v>43</v>
      </c>
      <c r="K812" s="14" t="s">
        <v>43</v>
      </c>
      <c r="L812" s="14" t="s">
        <v>43</v>
      </c>
      <c r="M812" s="14" t="s">
        <v>43</v>
      </c>
      <c r="N812" s="14" t="s">
        <v>43</v>
      </c>
      <c r="O812" s="149" t="e">
        <f t="shared" si="229"/>
        <v>#VALUE!</v>
      </c>
      <c r="P812" s="149" t="e">
        <f t="shared" si="230"/>
        <v>#VALUE!</v>
      </c>
      <c r="Q812" s="148" t="e">
        <f t="shared" si="231"/>
        <v>#VALUE!</v>
      </c>
      <c r="R812" s="148" t="e">
        <f t="shared" si="232"/>
        <v>#VALUE!</v>
      </c>
    </row>
    <row r="813" spans="1:18" ht="12.75" customHeight="1">
      <c r="A813" s="9" t="s">
        <v>75</v>
      </c>
      <c r="B813" s="7"/>
      <c r="C813" s="7">
        <f t="shared" ref="C813:N813" si="233">SUM(C805:C812)</f>
        <v>1</v>
      </c>
      <c r="D813" s="7">
        <f t="shared" si="233"/>
        <v>1</v>
      </c>
      <c r="E813" s="7">
        <f t="shared" si="233"/>
        <v>0</v>
      </c>
      <c r="F813" s="7">
        <f t="shared" si="233"/>
        <v>0</v>
      </c>
      <c r="G813" s="150">
        <f t="shared" si="233"/>
        <v>7</v>
      </c>
      <c r="H813" s="7">
        <f t="shared" si="233"/>
        <v>28</v>
      </c>
      <c r="I813" s="7">
        <f t="shared" si="233"/>
        <v>4</v>
      </c>
      <c r="J813" s="7">
        <f t="shared" si="233"/>
        <v>4</v>
      </c>
      <c r="K813" s="7">
        <f t="shared" si="233"/>
        <v>4</v>
      </c>
      <c r="L813" s="7">
        <f t="shared" si="233"/>
        <v>0</v>
      </c>
      <c r="M813" s="7">
        <f t="shared" si="233"/>
        <v>3</v>
      </c>
      <c r="N813" s="7">
        <f t="shared" si="233"/>
        <v>16</v>
      </c>
      <c r="O813" s="149">
        <f t="shared" si="229"/>
        <v>4</v>
      </c>
      <c r="P813" s="149">
        <f t="shared" si="230"/>
        <v>1</v>
      </c>
      <c r="Q813" s="148">
        <f t="shared" si="231"/>
        <v>0.14285714285714285</v>
      </c>
      <c r="R813" s="148">
        <f t="shared" si="232"/>
        <v>5.333333333333333</v>
      </c>
    </row>
  </sheetData>
  <pageMargins left="0.7" right="0.7" top="0.75" bottom="0.75" header="0.3" footer="0.3"/>
  <pageSetup orientation="portrait" r:id="rId1"/>
  <ignoredErrors>
    <ignoredError sqref="J12:J1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128"/>
  <sheetViews>
    <sheetView zoomScale="80" zoomScaleNormal="80" workbookViewId="0">
      <selection activeCell="K106" sqref="K106"/>
    </sheetView>
  </sheetViews>
  <sheetFormatPr defaultRowHeight="12.75" customHeight="1"/>
  <cols>
    <col min="1" max="1" width="25.7109375" style="5" customWidth="1"/>
    <col min="2" max="14" width="5.7109375" style="5" customWidth="1"/>
    <col min="15" max="18" width="6.7109375" style="5" customWidth="1"/>
    <col min="19" max="16384" width="9.140625" style="5"/>
  </cols>
  <sheetData>
    <row r="1" spans="1:21" ht="26.25" customHeight="1">
      <c r="A1" s="38" t="s">
        <v>278</v>
      </c>
      <c r="N1" s="9"/>
      <c r="O1" s="9"/>
      <c r="P1" s="10"/>
      <c r="Q1" s="9"/>
      <c r="R1" s="9"/>
      <c r="T1" s="6" t="s">
        <v>44</v>
      </c>
      <c r="U1" s="33" t="s">
        <v>88</v>
      </c>
    </row>
    <row r="2" spans="1:21" ht="12.75" customHeight="1">
      <c r="O2" s="9"/>
      <c r="Q2" s="9"/>
      <c r="R2" s="9"/>
      <c r="T2" s="6" t="s">
        <v>45</v>
      </c>
      <c r="U2" s="5" t="s">
        <v>89</v>
      </c>
    </row>
    <row r="3" spans="1:21" ht="12.75" customHeight="1">
      <c r="A3" s="63" t="s">
        <v>142</v>
      </c>
      <c r="Q3" s="6"/>
      <c r="R3" s="6"/>
      <c r="T3" s="6" t="s">
        <v>46</v>
      </c>
      <c r="U3" s="5" t="s">
        <v>90</v>
      </c>
    </row>
    <row r="4" spans="1:21" ht="12.75" customHeight="1">
      <c r="A4" s="64"/>
      <c r="B4" s="64" t="s">
        <v>16</v>
      </c>
      <c r="D4" s="33"/>
      <c r="E4" s="64" t="s">
        <v>17</v>
      </c>
      <c r="H4" s="64" t="s">
        <v>12</v>
      </c>
      <c r="J4" s="64" t="s">
        <v>18</v>
      </c>
      <c r="Q4" s="6"/>
      <c r="R4" s="6"/>
      <c r="T4" s="6" t="s">
        <v>47</v>
      </c>
      <c r="U4" s="5" t="s">
        <v>91</v>
      </c>
    </row>
    <row r="5" spans="1:21" ht="12.75" customHeight="1">
      <c r="A5" s="74">
        <v>41030</v>
      </c>
      <c r="B5" s="12" t="s">
        <v>10</v>
      </c>
      <c r="C5" s="10"/>
      <c r="D5" s="65"/>
      <c r="E5" s="10" t="s">
        <v>19</v>
      </c>
      <c r="F5" s="10"/>
      <c r="H5" s="66" t="s">
        <v>29</v>
      </c>
      <c r="J5" s="67" t="s">
        <v>36</v>
      </c>
      <c r="M5" t="s">
        <v>226</v>
      </c>
      <c r="Q5" s="6"/>
      <c r="R5" s="6"/>
      <c r="T5" s="6" t="s">
        <v>48</v>
      </c>
      <c r="U5" s="5" t="s">
        <v>92</v>
      </c>
    </row>
    <row r="6" spans="1:21" ht="12.75" customHeight="1">
      <c r="A6" s="74">
        <v>41035</v>
      </c>
      <c r="B6" s="12" t="s">
        <v>10</v>
      </c>
      <c r="C6" s="10"/>
      <c r="D6" s="65"/>
      <c r="E6" s="10" t="s">
        <v>20</v>
      </c>
      <c r="F6" s="10"/>
      <c r="H6" s="68" t="s">
        <v>30</v>
      </c>
      <c r="J6" s="33" t="s">
        <v>37</v>
      </c>
      <c r="Q6" s="6"/>
      <c r="R6" s="6"/>
      <c r="T6" s="6" t="s">
        <v>49</v>
      </c>
      <c r="U6" s="5" t="s">
        <v>93</v>
      </c>
    </row>
    <row r="7" spans="1:21" ht="12.75" customHeight="1">
      <c r="A7" s="74">
        <v>41040</v>
      </c>
      <c r="B7" s="10" t="s">
        <v>9</v>
      </c>
      <c r="C7" s="10"/>
      <c r="D7" s="65"/>
      <c r="E7" s="12" t="s">
        <v>128</v>
      </c>
      <c r="F7" s="10"/>
      <c r="H7" s="33" t="s">
        <v>31</v>
      </c>
      <c r="J7" s="33" t="s">
        <v>38</v>
      </c>
      <c r="Q7" s="6"/>
      <c r="R7" s="6"/>
      <c r="T7" s="6" t="s">
        <v>50</v>
      </c>
      <c r="U7" s="5" t="s">
        <v>94</v>
      </c>
    </row>
    <row r="8" spans="1:21" ht="12.75" customHeight="1">
      <c r="A8" s="74">
        <v>41042</v>
      </c>
      <c r="B8" s="10" t="s">
        <v>21</v>
      </c>
      <c r="C8" s="10"/>
      <c r="D8" s="65"/>
      <c r="E8" s="12" t="s">
        <v>10</v>
      </c>
      <c r="F8" s="10"/>
      <c r="H8" s="33" t="s">
        <v>32</v>
      </c>
      <c r="J8" s="33" t="s">
        <v>39</v>
      </c>
      <c r="Q8" s="6"/>
      <c r="R8" s="6"/>
      <c r="T8" s="6" t="s">
        <v>51</v>
      </c>
      <c r="U8" s="5" t="s">
        <v>95</v>
      </c>
    </row>
    <row r="9" spans="1:21" ht="12.75" customHeight="1">
      <c r="A9" s="74">
        <v>41043</v>
      </c>
      <c r="B9" s="12" t="s">
        <v>10</v>
      </c>
      <c r="C9" s="10"/>
      <c r="D9" s="65"/>
      <c r="E9" s="10" t="s">
        <v>22</v>
      </c>
      <c r="F9" s="10"/>
      <c r="H9" s="33" t="s">
        <v>33</v>
      </c>
      <c r="J9" s="33" t="s">
        <v>40</v>
      </c>
      <c r="Q9" s="6"/>
      <c r="R9" s="6"/>
      <c r="T9" s="6" t="s">
        <v>52</v>
      </c>
      <c r="U9" s="5" t="s">
        <v>96</v>
      </c>
    </row>
    <row r="10" spans="1:21" ht="12.75" customHeight="1">
      <c r="A10" s="74">
        <v>41056</v>
      </c>
      <c r="B10" s="12" t="s">
        <v>128</v>
      </c>
      <c r="C10" s="10"/>
      <c r="D10" s="65"/>
      <c r="E10" s="10" t="s">
        <v>9</v>
      </c>
      <c r="F10" s="10"/>
      <c r="H10" s="33" t="s">
        <v>34</v>
      </c>
      <c r="J10" s="33" t="s">
        <v>41</v>
      </c>
      <c r="Q10" s="6"/>
      <c r="R10" s="6"/>
      <c r="T10" s="6" t="s">
        <v>53</v>
      </c>
      <c r="U10" s="5" t="s">
        <v>97</v>
      </c>
    </row>
    <row r="11" spans="1:21" ht="12.75" customHeight="1">
      <c r="A11" s="74">
        <v>41060</v>
      </c>
      <c r="B11" s="10" t="s">
        <v>19</v>
      </c>
      <c r="C11" s="10"/>
      <c r="D11" s="65"/>
      <c r="E11" s="12" t="s">
        <v>128</v>
      </c>
      <c r="F11" s="10"/>
      <c r="H11" s="33" t="s">
        <v>35</v>
      </c>
      <c r="J11" s="33" t="s">
        <v>42</v>
      </c>
      <c r="Q11" s="6"/>
      <c r="R11" s="6"/>
      <c r="T11" s="6" t="s">
        <v>54</v>
      </c>
      <c r="U11" s="5" t="s">
        <v>98</v>
      </c>
    </row>
    <row r="12" spans="1:21" ht="12.75" customHeight="1">
      <c r="A12" s="74">
        <v>41063</v>
      </c>
      <c r="B12" s="10" t="s">
        <v>23</v>
      </c>
      <c r="C12" s="10"/>
      <c r="D12" s="65"/>
      <c r="E12" s="12" t="s">
        <v>128</v>
      </c>
      <c r="F12" s="10"/>
      <c r="H12" s="15" t="s">
        <v>146</v>
      </c>
      <c r="J12" s="15" t="s">
        <v>187</v>
      </c>
      <c r="Q12" s="6"/>
      <c r="R12" s="6"/>
      <c r="T12" s="6" t="s">
        <v>55</v>
      </c>
      <c r="U12" s="5" t="s">
        <v>99</v>
      </c>
    </row>
    <row r="13" spans="1:21" ht="12.75" customHeight="1">
      <c r="A13" s="74">
        <v>41070</v>
      </c>
      <c r="B13" s="10" t="s">
        <v>24</v>
      </c>
      <c r="C13" s="10"/>
      <c r="D13" s="65"/>
      <c r="E13" s="12" t="s">
        <v>128</v>
      </c>
      <c r="F13" s="10"/>
      <c r="H13" s="15" t="s">
        <v>224</v>
      </c>
      <c r="J13" s="15" t="s">
        <v>225</v>
      </c>
      <c r="Q13" s="6"/>
      <c r="R13" s="6"/>
      <c r="T13" s="6" t="s">
        <v>56</v>
      </c>
      <c r="U13" s="5" t="s">
        <v>100</v>
      </c>
    </row>
    <row r="14" spans="1:21" ht="12.75" customHeight="1">
      <c r="A14" s="74">
        <v>41072</v>
      </c>
      <c r="B14" s="10" t="s">
        <v>25</v>
      </c>
      <c r="C14" s="10"/>
      <c r="D14" s="65"/>
      <c r="E14" s="12" t="s">
        <v>10</v>
      </c>
      <c r="F14" s="10"/>
      <c r="H14" s="15" t="s">
        <v>227</v>
      </c>
      <c r="J14" s="15" t="s">
        <v>228</v>
      </c>
      <c r="Q14" s="6"/>
      <c r="R14" s="6"/>
      <c r="T14" s="6" t="s">
        <v>57</v>
      </c>
      <c r="U14" s="5" t="s">
        <v>101</v>
      </c>
    </row>
    <row r="15" spans="1:21" ht="12.75" customHeight="1">
      <c r="A15" s="74">
        <v>41078</v>
      </c>
      <c r="B15" s="10" t="s">
        <v>26</v>
      </c>
      <c r="C15" s="10"/>
      <c r="D15" s="65"/>
      <c r="E15" s="12" t="s">
        <v>10</v>
      </c>
      <c r="F15" s="10"/>
      <c r="H15" s="15" t="s">
        <v>230</v>
      </c>
      <c r="J15" s="15" t="s">
        <v>229</v>
      </c>
      <c r="Q15" s="6"/>
      <c r="R15" s="6"/>
      <c r="T15" s="6" t="s">
        <v>58</v>
      </c>
      <c r="U15" s="5" t="s">
        <v>102</v>
      </c>
    </row>
    <row r="16" spans="1:21" ht="12.75" customHeight="1">
      <c r="A16" s="74">
        <v>41084</v>
      </c>
      <c r="B16" s="10" t="s">
        <v>27</v>
      </c>
      <c r="C16" s="10"/>
      <c r="D16" s="65"/>
      <c r="E16" s="12" t="s">
        <v>10</v>
      </c>
      <c r="F16" s="10"/>
      <c r="H16" s="15" t="s">
        <v>232</v>
      </c>
      <c r="J16" s="15" t="s">
        <v>231</v>
      </c>
      <c r="Q16" s="6"/>
      <c r="R16" s="6"/>
      <c r="T16" s="6" t="s">
        <v>59</v>
      </c>
      <c r="U16" s="33" t="s">
        <v>103</v>
      </c>
    </row>
    <row r="17" spans="1:22" ht="12.75" customHeight="1">
      <c r="A17" s="74">
        <v>41098</v>
      </c>
      <c r="B17" s="10" t="s">
        <v>28</v>
      </c>
      <c r="C17" s="10"/>
      <c r="D17" s="65"/>
      <c r="E17" s="12" t="s">
        <v>10</v>
      </c>
      <c r="F17" s="10"/>
      <c r="H17" s="15" t="s">
        <v>236</v>
      </c>
      <c r="J17" s="15" t="s">
        <v>233</v>
      </c>
      <c r="Q17" s="6"/>
      <c r="R17" s="6"/>
      <c r="T17" s="6" t="s">
        <v>60</v>
      </c>
      <c r="U17" s="10" t="s">
        <v>104</v>
      </c>
    </row>
    <row r="18" spans="1:22" ht="12.75" customHeight="1">
      <c r="A18" s="74">
        <v>41103</v>
      </c>
      <c r="B18" s="12" t="s">
        <v>10</v>
      </c>
      <c r="C18" s="10"/>
      <c r="D18" s="65"/>
      <c r="E18" s="10" t="s">
        <v>25</v>
      </c>
      <c r="F18" s="10"/>
      <c r="H18" s="15" t="s">
        <v>238</v>
      </c>
      <c r="J18" s="15" t="s">
        <v>234</v>
      </c>
      <c r="Q18" s="6"/>
      <c r="R18" s="6"/>
    </row>
    <row r="19" spans="1:22" ht="12.75" customHeight="1">
      <c r="A19" s="74">
        <v>41108</v>
      </c>
      <c r="B19" s="12" t="s">
        <v>10</v>
      </c>
      <c r="E19" s="10" t="s">
        <v>21</v>
      </c>
      <c r="F19" s="10"/>
      <c r="H19" s="15" t="s">
        <v>237</v>
      </c>
      <c r="J19" s="15" t="s">
        <v>235</v>
      </c>
      <c r="Q19" s="6"/>
      <c r="R19" s="6"/>
      <c r="T19" s="6" t="s">
        <v>44</v>
      </c>
      <c r="U19" s="5" t="s">
        <v>88</v>
      </c>
    </row>
    <row r="20" spans="1:22" ht="12.75" customHeight="1">
      <c r="A20" s="74">
        <v>41115</v>
      </c>
      <c r="B20" s="12" t="s">
        <v>10</v>
      </c>
      <c r="C20" s="10"/>
      <c r="D20" s="65"/>
      <c r="E20" s="10" t="s">
        <v>23</v>
      </c>
      <c r="F20" s="10"/>
      <c r="H20" s="15" t="s">
        <v>242</v>
      </c>
      <c r="J20" s="15" t="s">
        <v>243</v>
      </c>
      <c r="Q20" s="6"/>
      <c r="R20" s="6"/>
      <c r="T20" s="6" t="s">
        <v>76</v>
      </c>
      <c r="U20" s="5" t="s">
        <v>105</v>
      </c>
      <c r="V20" s="6"/>
    </row>
    <row r="21" spans="1:22" ht="12.75" customHeight="1">
      <c r="A21" s="2" t="s">
        <v>239</v>
      </c>
      <c r="B21" s="2" t="s">
        <v>240</v>
      </c>
      <c r="M21" t="s">
        <v>241</v>
      </c>
      <c r="Q21" s="6"/>
      <c r="R21" s="6"/>
      <c r="T21" s="6" t="s">
        <v>77</v>
      </c>
      <c r="U21" s="5" t="s">
        <v>106</v>
      </c>
      <c r="V21" s="6"/>
    </row>
    <row r="22" spans="1:22" ht="12.75" customHeight="1">
      <c r="A22" s="74">
        <v>41119</v>
      </c>
      <c r="B22" s="12" t="s">
        <v>10</v>
      </c>
      <c r="C22" s="10"/>
      <c r="D22" s="65"/>
      <c r="E22" s="10" t="s">
        <v>27</v>
      </c>
      <c r="H22" s="15" t="s">
        <v>245</v>
      </c>
      <c r="J22" s="15" t="s">
        <v>244</v>
      </c>
      <c r="Q22" s="6"/>
      <c r="R22" s="6"/>
      <c r="T22" s="6" t="s">
        <v>78</v>
      </c>
      <c r="U22" s="5" t="s">
        <v>107</v>
      </c>
      <c r="V22" s="6"/>
    </row>
    <row r="23" spans="1:22" ht="12.75" customHeight="1">
      <c r="A23" s="75" t="s">
        <v>247</v>
      </c>
      <c r="B23" s="10" t="s">
        <v>20</v>
      </c>
      <c r="C23" s="10"/>
      <c r="D23" s="65"/>
      <c r="E23" s="12" t="s">
        <v>10</v>
      </c>
      <c r="F23" s="10"/>
      <c r="H23" s="15" t="s">
        <v>248</v>
      </c>
      <c r="J23" s="15" t="s">
        <v>246</v>
      </c>
      <c r="O23" s="6"/>
      <c r="P23" s="6"/>
      <c r="Q23" s="6"/>
      <c r="R23" s="6"/>
      <c r="T23" s="6" t="s">
        <v>79</v>
      </c>
      <c r="U23" s="5" t="s">
        <v>108</v>
      </c>
      <c r="V23" s="6"/>
    </row>
    <row r="24" spans="1:22" ht="12.75" customHeight="1">
      <c r="A24" s="74">
        <v>41134</v>
      </c>
      <c r="B24" s="10" t="s">
        <v>22</v>
      </c>
      <c r="C24" s="10"/>
      <c r="D24" s="65"/>
      <c r="E24" s="12" t="s">
        <v>10</v>
      </c>
      <c r="H24" s="15" t="s">
        <v>249</v>
      </c>
      <c r="J24" s="15" t="s">
        <v>250</v>
      </c>
      <c r="Q24" s="6"/>
      <c r="R24" s="6"/>
      <c r="T24" s="6" t="s">
        <v>80</v>
      </c>
      <c r="U24" s="5" t="s">
        <v>109</v>
      </c>
      <c r="V24" s="6"/>
    </row>
    <row r="25" spans="1:22" ht="12.75" customHeight="1">
      <c r="A25" s="75" t="s">
        <v>256</v>
      </c>
      <c r="B25" s="12" t="s">
        <v>10</v>
      </c>
      <c r="C25" s="10"/>
      <c r="D25" s="65"/>
      <c r="E25" s="10" t="s">
        <v>26</v>
      </c>
      <c r="F25" s="10"/>
      <c r="H25" s="15" t="s">
        <v>251</v>
      </c>
      <c r="J25" s="15" t="s">
        <v>252</v>
      </c>
      <c r="Q25" s="6"/>
      <c r="R25" s="6"/>
      <c r="T25" s="6" t="s">
        <v>81</v>
      </c>
      <c r="U25" s="5" t="s">
        <v>110</v>
      </c>
      <c r="V25" s="6"/>
    </row>
    <row r="26" spans="1:22" ht="12.75" customHeight="1">
      <c r="A26" s="75" t="s">
        <v>257</v>
      </c>
      <c r="B26" s="12" t="s">
        <v>10</v>
      </c>
      <c r="C26" s="10"/>
      <c r="D26" s="65"/>
      <c r="E26" s="10" t="s">
        <v>28</v>
      </c>
      <c r="F26" s="10"/>
      <c r="H26" s="69" t="s">
        <v>149</v>
      </c>
      <c r="J26" s="71" t="s">
        <v>279</v>
      </c>
      <c r="M26" t="s">
        <v>259</v>
      </c>
      <c r="Q26" s="6"/>
      <c r="R26" s="6"/>
      <c r="T26" s="6" t="s">
        <v>48</v>
      </c>
      <c r="U26" s="5" t="s">
        <v>92</v>
      </c>
      <c r="V26" s="6"/>
    </row>
    <row r="27" spans="1:22" ht="12.75" customHeight="1">
      <c r="A27" s="75" t="s">
        <v>258</v>
      </c>
      <c r="B27" s="10" t="s">
        <v>28</v>
      </c>
      <c r="C27" s="10"/>
      <c r="D27" s="65"/>
      <c r="E27" s="12" t="s">
        <v>10</v>
      </c>
      <c r="F27" s="10"/>
      <c r="H27" s="70" t="s">
        <v>271</v>
      </c>
      <c r="J27" s="15" t="s">
        <v>280</v>
      </c>
      <c r="M27" t="s">
        <v>260</v>
      </c>
      <c r="Q27" s="6"/>
      <c r="R27" s="6"/>
      <c r="T27" s="6" t="s">
        <v>47</v>
      </c>
      <c r="U27" s="5" t="s">
        <v>91</v>
      </c>
      <c r="V27" s="6"/>
    </row>
    <row r="28" spans="1:22" ht="12.75" customHeight="1">
      <c r="A28" s="75" t="s">
        <v>261</v>
      </c>
      <c r="B28" s="12" t="s">
        <v>10</v>
      </c>
      <c r="C28" s="10"/>
      <c r="D28" s="65"/>
      <c r="E28" s="10" t="s">
        <v>26</v>
      </c>
      <c r="F28" s="10"/>
      <c r="H28" s="15" t="s">
        <v>270</v>
      </c>
      <c r="J28" s="15" t="s">
        <v>281</v>
      </c>
      <c r="M28" s="5" t="s">
        <v>262</v>
      </c>
      <c r="Q28" s="6"/>
      <c r="R28" s="6"/>
      <c r="T28" s="6" t="s">
        <v>82</v>
      </c>
      <c r="U28" s="5" t="s">
        <v>111</v>
      </c>
    </row>
    <row r="29" spans="1:22" ht="12.75" customHeight="1">
      <c r="A29" s="75" t="s">
        <v>264</v>
      </c>
      <c r="B29" s="10" t="s">
        <v>26</v>
      </c>
      <c r="C29" s="10"/>
      <c r="D29" s="65"/>
      <c r="E29" s="12" t="s">
        <v>10</v>
      </c>
      <c r="F29" s="10"/>
      <c r="H29" s="15" t="s">
        <v>272</v>
      </c>
      <c r="J29" s="15" t="s">
        <v>282</v>
      </c>
      <c r="M29" s="15" t="s">
        <v>265</v>
      </c>
      <c r="Q29" s="6"/>
      <c r="R29" s="6"/>
      <c r="T29" s="6" t="s">
        <v>83</v>
      </c>
      <c r="U29" s="5" t="s">
        <v>112</v>
      </c>
    </row>
    <row r="30" spans="1:22" ht="12.75" customHeight="1">
      <c r="A30" s="75" t="s">
        <v>266</v>
      </c>
      <c r="B30" s="12" t="s">
        <v>10</v>
      </c>
      <c r="C30" s="10"/>
      <c r="D30" s="65"/>
      <c r="E30" s="10" t="s">
        <v>26</v>
      </c>
      <c r="F30" s="10"/>
      <c r="H30" s="15" t="s">
        <v>273</v>
      </c>
      <c r="J30" s="15" t="s">
        <v>283</v>
      </c>
      <c r="M30" s="5" t="s">
        <v>267</v>
      </c>
      <c r="Q30" s="6"/>
      <c r="R30" s="6"/>
      <c r="T30" s="6" t="s">
        <v>53</v>
      </c>
      <c r="U30" s="5" t="s">
        <v>97</v>
      </c>
    </row>
    <row r="31" spans="1:22" ht="12.75" customHeight="1">
      <c r="A31" s="75" t="s">
        <v>268</v>
      </c>
      <c r="B31" s="12" t="s">
        <v>10</v>
      </c>
      <c r="E31" s="10" t="s">
        <v>23</v>
      </c>
      <c r="H31" s="15" t="s">
        <v>274</v>
      </c>
      <c r="J31" s="15" t="s">
        <v>284</v>
      </c>
      <c r="M31" s="15" t="s">
        <v>275</v>
      </c>
      <c r="N31" s="6"/>
      <c r="Q31" s="6"/>
      <c r="R31" s="6"/>
      <c r="T31" s="6" t="s">
        <v>54</v>
      </c>
      <c r="U31" s="5" t="s">
        <v>98</v>
      </c>
    </row>
    <row r="32" spans="1:22" ht="12.75" customHeight="1">
      <c r="A32" s="75" t="s">
        <v>269</v>
      </c>
      <c r="B32" s="10" t="s">
        <v>23</v>
      </c>
      <c r="E32" s="12" t="s">
        <v>10</v>
      </c>
      <c r="H32" s="15" t="s">
        <v>276</v>
      </c>
      <c r="J32" s="15" t="s">
        <v>285</v>
      </c>
      <c r="K32"/>
      <c r="M32" s="64" t="s">
        <v>277</v>
      </c>
      <c r="N32" s="6"/>
      <c r="Q32" s="6"/>
      <c r="R32" s="6"/>
      <c r="T32" s="6" t="s">
        <v>84</v>
      </c>
      <c r="U32" s="5" t="s">
        <v>113</v>
      </c>
    </row>
    <row r="33" spans="1:22" ht="12.75" customHeight="1" thickBot="1">
      <c r="Q33" s="6"/>
      <c r="R33" s="6"/>
      <c r="T33" s="6" t="s">
        <v>85</v>
      </c>
      <c r="U33" s="33" t="s">
        <v>114</v>
      </c>
    </row>
    <row r="34" spans="1:22" ht="12.75" customHeight="1" thickBot="1">
      <c r="A34" s="93" t="s">
        <v>117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  <c r="P34" s="95"/>
      <c r="Q34" s="95"/>
      <c r="R34" s="96"/>
      <c r="T34" s="6" t="s">
        <v>86</v>
      </c>
      <c r="U34" s="5" t="s">
        <v>115</v>
      </c>
    </row>
    <row r="35" spans="1:22" ht="12.75" customHeight="1">
      <c r="A35" s="32" t="s">
        <v>120</v>
      </c>
      <c r="B35" s="31" t="s">
        <v>44</v>
      </c>
      <c r="C35" s="31" t="s">
        <v>45</v>
      </c>
      <c r="D35" s="31" t="s">
        <v>46</v>
      </c>
      <c r="E35" s="31" t="s">
        <v>47</v>
      </c>
      <c r="F35" s="31" t="s">
        <v>48</v>
      </c>
      <c r="G35" s="31" t="s">
        <v>49</v>
      </c>
      <c r="H35" s="31" t="s">
        <v>50</v>
      </c>
      <c r="I35" s="31" t="s">
        <v>51</v>
      </c>
      <c r="J35" s="31" t="s">
        <v>52</v>
      </c>
      <c r="K35" s="31" t="s">
        <v>53</v>
      </c>
      <c r="L35" s="31" t="s">
        <v>54</v>
      </c>
      <c r="M35" s="31" t="s">
        <v>55</v>
      </c>
      <c r="N35" s="31" t="s">
        <v>56</v>
      </c>
      <c r="O35" s="31" t="s">
        <v>57</v>
      </c>
      <c r="P35" s="31" t="s">
        <v>58</v>
      </c>
      <c r="Q35" s="31" t="s">
        <v>59</v>
      </c>
      <c r="R35" s="30" t="s">
        <v>60</v>
      </c>
      <c r="T35" s="6" t="s">
        <v>87</v>
      </c>
      <c r="U35" s="10" t="s">
        <v>116</v>
      </c>
      <c r="V35" s="6"/>
    </row>
    <row r="36" spans="1:22" ht="12.75" customHeight="1">
      <c r="A36" s="25" t="s">
        <v>61</v>
      </c>
      <c r="B36" s="26">
        <v>24</v>
      </c>
      <c r="C36" s="26">
        <v>92</v>
      </c>
      <c r="D36" s="26">
        <v>76</v>
      </c>
      <c r="E36" s="26">
        <v>22</v>
      </c>
      <c r="F36" s="26">
        <v>33</v>
      </c>
      <c r="G36" s="26">
        <v>4</v>
      </c>
      <c r="H36" s="26">
        <v>1</v>
      </c>
      <c r="I36" s="26">
        <v>0</v>
      </c>
      <c r="J36" s="26">
        <v>21</v>
      </c>
      <c r="K36" s="26">
        <v>14</v>
      </c>
      <c r="L36" s="26">
        <v>9</v>
      </c>
      <c r="M36" s="26">
        <v>9</v>
      </c>
      <c r="N36" s="26">
        <v>37</v>
      </c>
      <c r="O36" s="36">
        <f>SUM(F36/D36)</f>
        <v>0.43421052631578949</v>
      </c>
      <c r="P36" s="36">
        <f>SUM(F36,K36)/C36</f>
        <v>0.51086956521739135</v>
      </c>
      <c r="Q36" s="36">
        <f>SUM(N36/D36)</f>
        <v>0.48684210526315791</v>
      </c>
      <c r="R36" s="37">
        <f>SUM(P36:Q36)</f>
        <v>0.99771167048054932</v>
      </c>
    </row>
    <row r="37" spans="1:22" ht="12.75" customHeight="1">
      <c r="A37" s="29" t="s">
        <v>62</v>
      </c>
      <c r="B37" s="24">
        <v>20</v>
      </c>
      <c r="C37" s="24">
        <v>66</v>
      </c>
      <c r="D37" s="24">
        <v>45</v>
      </c>
      <c r="E37" s="24">
        <v>14</v>
      </c>
      <c r="F37" s="24">
        <v>12</v>
      </c>
      <c r="G37" s="24">
        <v>2</v>
      </c>
      <c r="H37" s="24">
        <v>0</v>
      </c>
      <c r="I37" s="24">
        <v>0</v>
      </c>
      <c r="J37" s="24">
        <v>8</v>
      </c>
      <c r="K37" s="24">
        <v>20</v>
      </c>
      <c r="L37" s="24">
        <v>8</v>
      </c>
      <c r="M37" s="24">
        <v>2</v>
      </c>
      <c r="N37" s="24">
        <v>14</v>
      </c>
      <c r="O37" s="36">
        <f t="shared" ref="O37:O50" si="0">SUM(F37/D37)</f>
        <v>0.26666666666666666</v>
      </c>
      <c r="P37" s="36">
        <f t="shared" ref="P37:P50" si="1">SUM(F37,K37)/C37</f>
        <v>0.48484848484848486</v>
      </c>
      <c r="Q37" s="36">
        <f t="shared" ref="Q37:Q50" si="2">SUM(N37/D37)</f>
        <v>0.31111111111111112</v>
      </c>
      <c r="R37" s="37">
        <f t="shared" ref="R37:R50" si="3">SUM(P37:Q37)</f>
        <v>0.79595959595959598</v>
      </c>
      <c r="T37" s="6" t="s">
        <v>44</v>
      </c>
      <c r="U37" s="33" t="s">
        <v>88</v>
      </c>
    </row>
    <row r="38" spans="1:22" ht="12.75" customHeight="1">
      <c r="A38" s="25" t="s">
        <v>63</v>
      </c>
      <c r="B38" s="24">
        <v>24</v>
      </c>
      <c r="C38" s="24">
        <v>74</v>
      </c>
      <c r="D38" s="24">
        <v>60</v>
      </c>
      <c r="E38" s="24">
        <v>18</v>
      </c>
      <c r="F38" s="24">
        <v>21</v>
      </c>
      <c r="G38" s="24">
        <v>2</v>
      </c>
      <c r="H38" s="24">
        <v>0</v>
      </c>
      <c r="I38" s="24">
        <v>0</v>
      </c>
      <c r="J38" s="24">
        <v>23</v>
      </c>
      <c r="K38" s="24">
        <v>9</v>
      </c>
      <c r="L38" s="24">
        <v>6</v>
      </c>
      <c r="M38" s="24">
        <v>5</v>
      </c>
      <c r="N38" s="24">
        <v>23</v>
      </c>
      <c r="O38" s="36">
        <f t="shared" si="0"/>
        <v>0.35</v>
      </c>
      <c r="P38" s="36">
        <f t="shared" si="1"/>
        <v>0.40540540540540543</v>
      </c>
      <c r="Q38" s="36">
        <f t="shared" si="2"/>
        <v>0.38333333333333336</v>
      </c>
      <c r="R38" s="37">
        <f t="shared" si="3"/>
        <v>0.78873873873873879</v>
      </c>
      <c r="T38" s="6" t="s">
        <v>45</v>
      </c>
      <c r="U38" s="5" t="s">
        <v>89</v>
      </c>
    </row>
    <row r="39" spans="1:22" ht="12.75" customHeight="1">
      <c r="A39" s="25" t="s">
        <v>64</v>
      </c>
      <c r="B39" s="26">
        <v>23</v>
      </c>
      <c r="C39" s="24">
        <v>90</v>
      </c>
      <c r="D39" s="24">
        <v>71</v>
      </c>
      <c r="E39" s="26">
        <v>28</v>
      </c>
      <c r="F39" s="24">
        <v>29</v>
      </c>
      <c r="G39" s="26">
        <v>2</v>
      </c>
      <c r="H39" s="26">
        <v>0</v>
      </c>
      <c r="I39" s="26">
        <v>0</v>
      </c>
      <c r="J39" s="26">
        <v>19</v>
      </c>
      <c r="K39" s="24">
        <v>17</v>
      </c>
      <c r="L39" s="26">
        <v>2</v>
      </c>
      <c r="M39" s="26">
        <v>8</v>
      </c>
      <c r="N39" s="24">
        <v>31</v>
      </c>
      <c r="O39" s="36">
        <f t="shared" si="0"/>
        <v>0.40845070422535212</v>
      </c>
      <c r="P39" s="36">
        <f t="shared" si="1"/>
        <v>0.51111111111111107</v>
      </c>
      <c r="Q39" s="36">
        <f t="shared" si="2"/>
        <v>0.43661971830985913</v>
      </c>
      <c r="R39" s="37">
        <f t="shared" si="3"/>
        <v>0.9477308294209702</v>
      </c>
      <c r="T39" s="6" t="s">
        <v>46</v>
      </c>
      <c r="U39" s="5" t="s">
        <v>90</v>
      </c>
    </row>
    <row r="40" spans="1:22" ht="12.75" customHeight="1">
      <c r="A40" s="25" t="s">
        <v>65</v>
      </c>
      <c r="B40" s="26">
        <v>14</v>
      </c>
      <c r="C40" s="26">
        <v>52</v>
      </c>
      <c r="D40" s="26">
        <v>45</v>
      </c>
      <c r="E40" s="26">
        <v>18</v>
      </c>
      <c r="F40" s="26">
        <v>20</v>
      </c>
      <c r="G40" s="24">
        <v>3</v>
      </c>
      <c r="H40" s="24">
        <v>0</v>
      </c>
      <c r="I40" s="24">
        <v>0</v>
      </c>
      <c r="J40" s="24">
        <v>19</v>
      </c>
      <c r="K40" s="24">
        <v>5</v>
      </c>
      <c r="L40" s="24">
        <v>2</v>
      </c>
      <c r="M40" s="24">
        <v>4</v>
      </c>
      <c r="N40" s="24">
        <v>23</v>
      </c>
      <c r="O40" s="36">
        <f t="shared" si="0"/>
        <v>0.44444444444444442</v>
      </c>
      <c r="P40" s="36">
        <f t="shared" si="1"/>
        <v>0.48076923076923078</v>
      </c>
      <c r="Q40" s="36">
        <f t="shared" si="2"/>
        <v>0.51111111111111107</v>
      </c>
      <c r="R40" s="37">
        <f t="shared" si="3"/>
        <v>0.99188034188034191</v>
      </c>
      <c r="T40" s="6" t="s">
        <v>47</v>
      </c>
      <c r="U40" s="5" t="s">
        <v>91</v>
      </c>
    </row>
    <row r="41" spans="1:22" ht="12.75" customHeight="1">
      <c r="A41" s="25" t="s">
        <v>66</v>
      </c>
      <c r="B41" s="26">
        <v>19</v>
      </c>
      <c r="C41" s="26">
        <v>59</v>
      </c>
      <c r="D41" s="26">
        <v>49</v>
      </c>
      <c r="E41" s="26">
        <v>15</v>
      </c>
      <c r="F41" s="26">
        <v>23</v>
      </c>
      <c r="G41" s="26">
        <v>5</v>
      </c>
      <c r="H41" s="26">
        <v>0</v>
      </c>
      <c r="I41" s="26">
        <v>0</v>
      </c>
      <c r="J41" s="26">
        <v>16</v>
      </c>
      <c r="K41" s="26">
        <v>9</v>
      </c>
      <c r="L41" s="26">
        <v>4</v>
      </c>
      <c r="M41" s="26">
        <v>3</v>
      </c>
      <c r="N41" s="26">
        <v>28</v>
      </c>
      <c r="O41" s="36">
        <f t="shared" si="0"/>
        <v>0.46938775510204084</v>
      </c>
      <c r="P41" s="36">
        <f t="shared" si="1"/>
        <v>0.5423728813559322</v>
      </c>
      <c r="Q41" s="36">
        <f t="shared" si="2"/>
        <v>0.5714285714285714</v>
      </c>
      <c r="R41" s="37">
        <f t="shared" si="3"/>
        <v>1.1138014527845037</v>
      </c>
      <c r="T41" s="6" t="s">
        <v>48</v>
      </c>
      <c r="U41" s="5" t="s">
        <v>92</v>
      </c>
    </row>
    <row r="42" spans="1:22" ht="12.75" customHeight="1">
      <c r="A42" s="25" t="s">
        <v>67</v>
      </c>
      <c r="B42" s="27">
        <v>8</v>
      </c>
      <c r="C42" s="27">
        <v>28</v>
      </c>
      <c r="D42" s="27">
        <v>23</v>
      </c>
      <c r="E42" s="27">
        <v>3</v>
      </c>
      <c r="F42" s="27">
        <v>12</v>
      </c>
      <c r="G42" s="24">
        <v>2</v>
      </c>
      <c r="H42" s="27">
        <v>0</v>
      </c>
      <c r="I42" s="27">
        <v>0</v>
      </c>
      <c r="J42" s="27">
        <v>11</v>
      </c>
      <c r="K42" s="27">
        <v>5</v>
      </c>
      <c r="L42" s="27">
        <v>3</v>
      </c>
      <c r="M42" s="27">
        <v>1</v>
      </c>
      <c r="N42" s="27">
        <v>14</v>
      </c>
      <c r="O42" s="36">
        <f t="shared" si="0"/>
        <v>0.52173913043478259</v>
      </c>
      <c r="P42" s="36">
        <f t="shared" si="1"/>
        <v>0.6071428571428571</v>
      </c>
      <c r="Q42" s="36">
        <f t="shared" si="2"/>
        <v>0.60869565217391308</v>
      </c>
      <c r="R42" s="37">
        <f t="shared" si="3"/>
        <v>1.2158385093167703</v>
      </c>
      <c r="T42" s="6" t="s">
        <v>49</v>
      </c>
      <c r="U42" s="5" t="s">
        <v>93</v>
      </c>
    </row>
    <row r="43" spans="1:22" ht="12.75" customHeight="1">
      <c r="A43" s="25" t="s">
        <v>68</v>
      </c>
      <c r="B43" s="26">
        <v>27</v>
      </c>
      <c r="C43" s="26">
        <v>104</v>
      </c>
      <c r="D43" s="26">
        <v>84</v>
      </c>
      <c r="E43" s="26">
        <v>33</v>
      </c>
      <c r="F43" s="26">
        <v>40</v>
      </c>
      <c r="G43" s="24">
        <v>8</v>
      </c>
      <c r="H43" s="24">
        <v>1</v>
      </c>
      <c r="I43" s="24">
        <v>0</v>
      </c>
      <c r="J43" s="24">
        <v>34</v>
      </c>
      <c r="K43" s="24">
        <v>17</v>
      </c>
      <c r="L43" s="24">
        <v>1</v>
      </c>
      <c r="M43" s="24">
        <v>7</v>
      </c>
      <c r="N43" s="24">
        <v>48</v>
      </c>
      <c r="O43" s="36">
        <f t="shared" si="0"/>
        <v>0.47619047619047616</v>
      </c>
      <c r="P43" s="36">
        <f t="shared" si="1"/>
        <v>0.54807692307692313</v>
      </c>
      <c r="Q43" s="36">
        <f t="shared" si="2"/>
        <v>0.5714285714285714</v>
      </c>
      <c r="R43" s="37">
        <f t="shared" si="3"/>
        <v>1.1195054945054945</v>
      </c>
      <c r="T43" s="6" t="s">
        <v>50</v>
      </c>
      <c r="U43" s="5" t="s">
        <v>94</v>
      </c>
    </row>
    <row r="44" spans="1:22" ht="12.75" customHeight="1">
      <c r="A44" s="25" t="s">
        <v>69</v>
      </c>
      <c r="B44" s="24">
        <v>22</v>
      </c>
      <c r="C44" s="24">
        <v>66</v>
      </c>
      <c r="D44" s="24">
        <v>57</v>
      </c>
      <c r="E44" s="24">
        <v>7</v>
      </c>
      <c r="F44" s="24">
        <v>8</v>
      </c>
      <c r="G44" s="24">
        <v>0</v>
      </c>
      <c r="H44" s="24">
        <v>0</v>
      </c>
      <c r="I44" s="24">
        <v>0</v>
      </c>
      <c r="J44" s="24">
        <v>8</v>
      </c>
      <c r="K44" s="24">
        <v>9</v>
      </c>
      <c r="L44" s="24">
        <v>36</v>
      </c>
      <c r="M44" s="24">
        <v>0</v>
      </c>
      <c r="N44" s="24">
        <v>8</v>
      </c>
      <c r="O44" s="36">
        <f t="shared" si="0"/>
        <v>0.14035087719298245</v>
      </c>
      <c r="P44" s="36">
        <f t="shared" si="1"/>
        <v>0.25757575757575757</v>
      </c>
      <c r="Q44" s="36">
        <f t="shared" si="2"/>
        <v>0.14035087719298245</v>
      </c>
      <c r="R44" s="37">
        <f t="shared" si="3"/>
        <v>0.39792663476874002</v>
      </c>
      <c r="T44" s="6" t="s">
        <v>51</v>
      </c>
      <c r="U44" s="5" t="s">
        <v>95</v>
      </c>
    </row>
    <row r="45" spans="1:22" ht="12.75" customHeight="1">
      <c r="A45" s="25" t="s">
        <v>70</v>
      </c>
      <c r="B45" s="14">
        <v>2</v>
      </c>
      <c r="C45" s="14">
        <v>7</v>
      </c>
      <c r="D45" s="14">
        <v>6</v>
      </c>
      <c r="E45" s="14">
        <v>1</v>
      </c>
      <c r="F45" s="14">
        <v>4</v>
      </c>
      <c r="G45" s="14">
        <v>0</v>
      </c>
      <c r="H45" s="14">
        <v>0</v>
      </c>
      <c r="I45" s="14">
        <v>0</v>
      </c>
      <c r="J45" s="14">
        <v>3</v>
      </c>
      <c r="K45" s="14">
        <v>1</v>
      </c>
      <c r="L45" s="14">
        <v>1</v>
      </c>
      <c r="M45" s="14">
        <v>0</v>
      </c>
      <c r="N45" s="14">
        <v>4</v>
      </c>
      <c r="O45" s="36">
        <f t="shared" si="0"/>
        <v>0.66666666666666663</v>
      </c>
      <c r="P45" s="36">
        <f t="shared" si="1"/>
        <v>0.7142857142857143</v>
      </c>
      <c r="Q45" s="36">
        <f t="shared" si="2"/>
        <v>0.66666666666666663</v>
      </c>
      <c r="R45" s="37">
        <f t="shared" si="3"/>
        <v>1.3809523809523809</v>
      </c>
      <c r="T45" s="6" t="s">
        <v>52</v>
      </c>
      <c r="U45" s="5" t="s">
        <v>96</v>
      </c>
    </row>
    <row r="46" spans="1:22" ht="12.75" customHeight="1">
      <c r="A46" s="25" t="s">
        <v>71</v>
      </c>
      <c r="B46" s="26">
        <v>24</v>
      </c>
      <c r="C46" s="24">
        <v>91</v>
      </c>
      <c r="D46" s="24">
        <v>65</v>
      </c>
      <c r="E46" s="26">
        <v>40</v>
      </c>
      <c r="F46" s="24">
        <v>37</v>
      </c>
      <c r="G46" s="26">
        <v>7</v>
      </c>
      <c r="H46" s="26">
        <v>2</v>
      </c>
      <c r="I46" s="26">
        <v>1</v>
      </c>
      <c r="J46" s="26">
        <v>22</v>
      </c>
      <c r="K46" s="24">
        <v>20</v>
      </c>
      <c r="L46" s="26">
        <v>8</v>
      </c>
      <c r="M46" s="26">
        <v>18</v>
      </c>
      <c r="N46" s="24">
        <v>51</v>
      </c>
      <c r="O46" s="36">
        <f t="shared" si="0"/>
        <v>0.56923076923076921</v>
      </c>
      <c r="P46" s="36">
        <f t="shared" si="1"/>
        <v>0.62637362637362637</v>
      </c>
      <c r="Q46" s="36">
        <f t="shared" si="2"/>
        <v>0.7846153846153846</v>
      </c>
      <c r="R46" s="37">
        <f t="shared" si="3"/>
        <v>1.4109890109890109</v>
      </c>
      <c r="T46" s="6" t="s">
        <v>53</v>
      </c>
      <c r="U46" s="5" t="s">
        <v>97</v>
      </c>
    </row>
    <row r="47" spans="1:22" ht="12.75" customHeight="1">
      <c r="A47" s="25" t="s">
        <v>72</v>
      </c>
      <c r="B47" s="24">
        <v>26</v>
      </c>
      <c r="C47" s="24">
        <v>85</v>
      </c>
      <c r="D47" s="24">
        <v>62</v>
      </c>
      <c r="E47" s="24">
        <v>23</v>
      </c>
      <c r="F47" s="24">
        <v>22</v>
      </c>
      <c r="G47" s="24">
        <v>2</v>
      </c>
      <c r="H47" s="24">
        <v>0</v>
      </c>
      <c r="I47" s="24">
        <v>0</v>
      </c>
      <c r="J47" s="24">
        <v>24</v>
      </c>
      <c r="K47" s="24">
        <v>23</v>
      </c>
      <c r="L47" s="24">
        <v>11</v>
      </c>
      <c r="M47" s="24">
        <v>10</v>
      </c>
      <c r="N47" s="24">
        <v>24</v>
      </c>
      <c r="O47" s="36">
        <f t="shared" si="0"/>
        <v>0.35483870967741937</v>
      </c>
      <c r="P47" s="36">
        <f t="shared" si="1"/>
        <v>0.52941176470588236</v>
      </c>
      <c r="Q47" s="36">
        <f t="shared" si="2"/>
        <v>0.38709677419354838</v>
      </c>
      <c r="R47" s="37">
        <f t="shared" si="3"/>
        <v>0.91650853889943074</v>
      </c>
      <c r="T47" s="6" t="s">
        <v>54</v>
      </c>
      <c r="U47" s="5" t="s">
        <v>98</v>
      </c>
    </row>
    <row r="48" spans="1:22" ht="12.75" customHeight="1">
      <c r="A48" s="25" t="s">
        <v>73</v>
      </c>
      <c r="B48" s="24">
        <v>22</v>
      </c>
      <c r="C48" s="24">
        <v>89</v>
      </c>
      <c r="D48" s="24">
        <v>76</v>
      </c>
      <c r="E48" s="24">
        <v>31</v>
      </c>
      <c r="F48" s="24">
        <v>37</v>
      </c>
      <c r="G48" s="24">
        <v>10</v>
      </c>
      <c r="H48" s="24">
        <v>1</v>
      </c>
      <c r="I48" s="24">
        <v>0</v>
      </c>
      <c r="J48" s="24">
        <v>26</v>
      </c>
      <c r="K48" s="24">
        <v>7</v>
      </c>
      <c r="L48" s="24">
        <v>0</v>
      </c>
      <c r="M48" s="24">
        <v>16</v>
      </c>
      <c r="N48" s="24">
        <v>49</v>
      </c>
      <c r="O48" s="36">
        <f t="shared" si="0"/>
        <v>0.48684210526315791</v>
      </c>
      <c r="P48" s="36">
        <f t="shared" si="1"/>
        <v>0.4943820224719101</v>
      </c>
      <c r="Q48" s="36">
        <f t="shared" si="2"/>
        <v>0.64473684210526316</v>
      </c>
      <c r="R48" s="37">
        <f t="shared" si="3"/>
        <v>1.1391188645771733</v>
      </c>
      <c r="T48" s="6" t="s">
        <v>55</v>
      </c>
      <c r="U48" s="5" t="s">
        <v>99</v>
      </c>
    </row>
    <row r="49" spans="1:22" ht="12.75" customHeight="1">
      <c r="A49" s="25" t="s">
        <v>74</v>
      </c>
      <c r="B49" s="24">
        <v>25</v>
      </c>
      <c r="C49" s="24">
        <v>88</v>
      </c>
      <c r="D49" s="24">
        <v>79</v>
      </c>
      <c r="E49" s="24">
        <v>22</v>
      </c>
      <c r="F49" s="24">
        <v>31</v>
      </c>
      <c r="G49" s="24">
        <v>7</v>
      </c>
      <c r="H49" s="24">
        <v>3</v>
      </c>
      <c r="I49" s="24">
        <v>0</v>
      </c>
      <c r="J49" s="24">
        <v>26</v>
      </c>
      <c r="K49" s="24">
        <v>7</v>
      </c>
      <c r="L49" s="24">
        <v>8</v>
      </c>
      <c r="M49" s="24">
        <v>2</v>
      </c>
      <c r="N49" s="24">
        <v>44</v>
      </c>
      <c r="O49" s="36">
        <f t="shared" si="0"/>
        <v>0.39240506329113922</v>
      </c>
      <c r="P49" s="36">
        <f t="shared" si="1"/>
        <v>0.43181818181818182</v>
      </c>
      <c r="Q49" s="36">
        <f t="shared" si="2"/>
        <v>0.55696202531645567</v>
      </c>
      <c r="R49" s="37">
        <f t="shared" si="3"/>
        <v>0.98878020713463743</v>
      </c>
      <c r="T49" s="6" t="s">
        <v>56</v>
      </c>
      <c r="U49" s="5" t="s">
        <v>100</v>
      </c>
    </row>
    <row r="50" spans="1:22" ht="12.75" customHeight="1">
      <c r="A50" s="21" t="s">
        <v>75</v>
      </c>
      <c r="B50" s="20"/>
      <c r="C50" s="34">
        <f t="shared" ref="C50:N50" si="4">SUM(C36:C49)</f>
        <v>991</v>
      </c>
      <c r="D50" s="34">
        <f t="shared" si="4"/>
        <v>798</v>
      </c>
      <c r="E50" s="34">
        <f t="shared" si="4"/>
        <v>275</v>
      </c>
      <c r="F50" s="34">
        <f t="shared" si="4"/>
        <v>329</v>
      </c>
      <c r="G50" s="34">
        <f t="shared" si="4"/>
        <v>54</v>
      </c>
      <c r="H50" s="34">
        <f t="shared" si="4"/>
        <v>8</v>
      </c>
      <c r="I50" s="34">
        <f t="shared" si="4"/>
        <v>1</v>
      </c>
      <c r="J50" s="34">
        <f t="shared" si="4"/>
        <v>260</v>
      </c>
      <c r="K50" s="34">
        <f t="shared" si="4"/>
        <v>163</v>
      </c>
      <c r="L50" s="34">
        <f t="shared" si="4"/>
        <v>99</v>
      </c>
      <c r="M50" s="34">
        <f t="shared" si="4"/>
        <v>85</v>
      </c>
      <c r="N50" s="34">
        <f t="shared" si="4"/>
        <v>398</v>
      </c>
      <c r="O50" s="36">
        <f t="shared" si="0"/>
        <v>0.41228070175438597</v>
      </c>
      <c r="P50" s="36">
        <f t="shared" si="1"/>
        <v>0.49646821392532797</v>
      </c>
      <c r="Q50" s="36">
        <f t="shared" si="2"/>
        <v>0.49874686716791977</v>
      </c>
      <c r="R50" s="37">
        <f t="shared" si="3"/>
        <v>0.99521508109324774</v>
      </c>
      <c r="T50" s="6" t="s">
        <v>57</v>
      </c>
      <c r="U50" s="5" t="s">
        <v>101</v>
      </c>
    </row>
    <row r="51" spans="1:22" ht="12.75" customHeight="1" thickBot="1">
      <c r="A51" s="2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0"/>
      <c r="P51" s="40"/>
      <c r="Q51" s="40"/>
      <c r="R51" s="78"/>
      <c r="T51" s="6" t="s">
        <v>58</v>
      </c>
      <c r="U51" s="5" t="s">
        <v>102</v>
      </c>
    </row>
    <row r="52" spans="1:22" ht="12.75" customHeight="1">
      <c r="A52" s="32" t="s">
        <v>121</v>
      </c>
      <c r="B52" s="34" t="s">
        <v>44</v>
      </c>
      <c r="C52" s="34" t="s">
        <v>76</v>
      </c>
      <c r="D52" s="34" t="s">
        <v>77</v>
      </c>
      <c r="E52" s="34" t="s">
        <v>78</v>
      </c>
      <c r="F52" s="34" t="s">
        <v>79</v>
      </c>
      <c r="G52" s="34" t="s">
        <v>80</v>
      </c>
      <c r="H52" s="34" t="s">
        <v>81</v>
      </c>
      <c r="I52" s="34" t="s">
        <v>48</v>
      </c>
      <c r="J52" s="34" t="s">
        <v>47</v>
      </c>
      <c r="K52" s="34" t="s">
        <v>82</v>
      </c>
      <c r="L52" s="34" t="s">
        <v>83</v>
      </c>
      <c r="M52" s="34" t="s">
        <v>53</v>
      </c>
      <c r="N52" s="34" t="s">
        <v>54</v>
      </c>
      <c r="O52" s="34" t="s">
        <v>84</v>
      </c>
      <c r="P52" s="34" t="s">
        <v>85</v>
      </c>
      <c r="Q52" s="34" t="s">
        <v>86</v>
      </c>
      <c r="R52" s="49" t="s">
        <v>87</v>
      </c>
      <c r="T52" s="6" t="s">
        <v>59</v>
      </c>
      <c r="U52" s="33" t="s">
        <v>103</v>
      </c>
    </row>
    <row r="53" spans="1:22" ht="12.75" customHeight="1">
      <c r="A53" s="25" t="s">
        <v>61</v>
      </c>
      <c r="B53" s="27">
        <v>4</v>
      </c>
      <c r="C53" s="27">
        <v>0</v>
      </c>
      <c r="D53" s="27">
        <v>2</v>
      </c>
      <c r="E53" s="27">
        <v>0</v>
      </c>
      <c r="F53" s="27">
        <v>0</v>
      </c>
      <c r="G53" s="28">
        <v>10</v>
      </c>
      <c r="H53" s="27">
        <v>45</v>
      </c>
      <c r="I53" s="27">
        <v>6</v>
      </c>
      <c r="J53" s="27">
        <v>7</v>
      </c>
      <c r="K53" s="27">
        <v>7</v>
      </c>
      <c r="L53" s="27">
        <v>0</v>
      </c>
      <c r="M53" s="27">
        <v>8</v>
      </c>
      <c r="N53" s="27">
        <v>1</v>
      </c>
      <c r="O53" s="79">
        <f t="shared" ref="O53:O64" si="5">SUM(K53/G53)*7</f>
        <v>4.8999999999999995</v>
      </c>
      <c r="P53" s="79">
        <f t="shared" ref="P53:P64" si="6">SUM(I53,M53)/G53</f>
        <v>1.4</v>
      </c>
      <c r="Q53" s="36">
        <f t="shared" ref="Q53:Q64" si="7">SUM(I53/H53)</f>
        <v>0.13333333333333333</v>
      </c>
      <c r="R53" s="37">
        <f t="shared" ref="R53:R64" si="8">SUM(N53/M53)</f>
        <v>0.125</v>
      </c>
      <c r="T53" s="6" t="s">
        <v>60</v>
      </c>
      <c r="U53" s="10" t="s">
        <v>104</v>
      </c>
    </row>
    <row r="54" spans="1:22" ht="12.75" customHeight="1">
      <c r="A54" s="25" t="s">
        <v>63</v>
      </c>
      <c r="B54" s="27">
        <v>4</v>
      </c>
      <c r="C54" s="27">
        <v>0</v>
      </c>
      <c r="D54" s="27">
        <v>0</v>
      </c>
      <c r="E54" s="27">
        <v>0</v>
      </c>
      <c r="F54" s="27">
        <v>1</v>
      </c>
      <c r="G54" s="28">
        <v>9</v>
      </c>
      <c r="H54" s="27">
        <v>38</v>
      </c>
      <c r="I54" s="27">
        <v>5</v>
      </c>
      <c r="J54" s="27">
        <v>3</v>
      </c>
      <c r="K54" s="27">
        <v>2</v>
      </c>
      <c r="L54" s="27">
        <v>0</v>
      </c>
      <c r="M54" s="27">
        <v>3</v>
      </c>
      <c r="N54" s="27">
        <v>7</v>
      </c>
      <c r="O54" s="79">
        <f t="shared" si="5"/>
        <v>1.5555555555555554</v>
      </c>
      <c r="P54" s="79">
        <f t="shared" si="6"/>
        <v>0.88888888888888884</v>
      </c>
      <c r="Q54" s="36">
        <f t="shared" si="7"/>
        <v>0.13157894736842105</v>
      </c>
      <c r="R54" s="37">
        <f t="shared" si="8"/>
        <v>2.3333333333333335</v>
      </c>
    </row>
    <row r="55" spans="1:22" ht="12.75" customHeight="1">
      <c r="A55" s="29" t="s">
        <v>64</v>
      </c>
      <c r="B55" s="27">
        <v>5</v>
      </c>
      <c r="C55" s="27">
        <v>1</v>
      </c>
      <c r="D55" s="27">
        <v>2</v>
      </c>
      <c r="E55" s="27">
        <v>0</v>
      </c>
      <c r="F55" s="27">
        <v>0</v>
      </c>
      <c r="G55" s="28">
        <v>16.3</v>
      </c>
      <c r="H55" s="27">
        <v>57</v>
      </c>
      <c r="I55" s="27">
        <v>8</v>
      </c>
      <c r="J55" s="27">
        <v>8</v>
      </c>
      <c r="K55" s="27">
        <v>8</v>
      </c>
      <c r="L55" s="27">
        <v>1</v>
      </c>
      <c r="M55" s="27">
        <v>8</v>
      </c>
      <c r="N55" s="27">
        <v>4</v>
      </c>
      <c r="O55" s="79">
        <f t="shared" si="5"/>
        <v>3.4355828220858897</v>
      </c>
      <c r="P55" s="79">
        <f t="shared" si="6"/>
        <v>0.98159509202453987</v>
      </c>
      <c r="Q55" s="36">
        <f t="shared" si="7"/>
        <v>0.14035087719298245</v>
      </c>
      <c r="R55" s="37">
        <f t="shared" si="8"/>
        <v>0.5</v>
      </c>
      <c r="T55" s="6" t="s">
        <v>44</v>
      </c>
      <c r="U55" s="5" t="s">
        <v>88</v>
      </c>
    </row>
    <row r="56" spans="1:22" ht="12.75" customHeight="1">
      <c r="A56" s="29" t="s">
        <v>66</v>
      </c>
      <c r="B56" s="27">
        <v>1</v>
      </c>
      <c r="C56" s="27">
        <v>1</v>
      </c>
      <c r="D56" s="27">
        <v>1</v>
      </c>
      <c r="E56" s="27">
        <v>0</v>
      </c>
      <c r="F56" s="27">
        <v>0</v>
      </c>
      <c r="G56" s="28">
        <v>4</v>
      </c>
      <c r="H56" s="27">
        <v>21</v>
      </c>
      <c r="I56" s="27">
        <v>5</v>
      </c>
      <c r="J56" s="27">
        <v>3</v>
      </c>
      <c r="K56" s="27">
        <v>2</v>
      </c>
      <c r="L56" s="27">
        <v>2</v>
      </c>
      <c r="M56" s="27">
        <v>2</v>
      </c>
      <c r="N56" s="27">
        <v>1</v>
      </c>
      <c r="O56" s="79">
        <f t="shared" si="5"/>
        <v>3.5</v>
      </c>
      <c r="P56" s="79">
        <f t="shared" si="6"/>
        <v>1.75</v>
      </c>
      <c r="Q56" s="36">
        <f t="shared" si="7"/>
        <v>0.23809523809523808</v>
      </c>
      <c r="R56" s="37">
        <f t="shared" si="8"/>
        <v>0.5</v>
      </c>
      <c r="T56" s="6" t="s">
        <v>76</v>
      </c>
      <c r="U56" s="5" t="s">
        <v>105</v>
      </c>
      <c r="V56" s="6"/>
    </row>
    <row r="57" spans="1:22" ht="12.75" customHeight="1">
      <c r="A57" s="25" t="s">
        <v>67</v>
      </c>
      <c r="B57" s="27" t="s">
        <v>43</v>
      </c>
      <c r="C57" s="27" t="s">
        <v>43</v>
      </c>
      <c r="D57" s="27" t="s">
        <v>43</v>
      </c>
      <c r="E57" s="27" t="s">
        <v>43</v>
      </c>
      <c r="F57" s="27" t="s">
        <v>43</v>
      </c>
      <c r="G57" s="28" t="s">
        <v>43</v>
      </c>
      <c r="H57" s="27" t="s">
        <v>43</v>
      </c>
      <c r="I57" s="27" t="s">
        <v>43</v>
      </c>
      <c r="J57" s="27" t="s">
        <v>43</v>
      </c>
      <c r="K57" s="27" t="s">
        <v>43</v>
      </c>
      <c r="L57" s="27" t="s">
        <v>43</v>
      </c>
      <c r="M57" s="27" t="s">
        <v>43</v>
      </c>
      <c r="N57" s="27" t="s">
        <v>43</v>
      </c>
      <c r="O57" s="79" t="e">
        <f t="shared" si="5"/>
        <v>#VALUE!</v>
      </c>
      <c r="P57" s="79" t="e">
        <f t="shared" si="6"/>
        <v>#VALUE!</v>
      </c>
      <c r="Q57" s="36" t="e">
        <f t="shared" si="7"/>
        <v>#VALUE!</v>
      </c>
      <c r="R57" s="37" t="e">
        <f t="shared" si="8"/>
        <v>#VALUE!</v>
      </c>
      <c r="T57" s="6" t="s">
        <v>77</v>
      </c>
      <c r="U57" s="5" t="s">
        <v>106</v>
      </c>
      <c r="V57" s="6"/>
    </row>
    <row r="58" spans="1:22" ht="12.75" customHeight="1">
      <c r="A58" s="29" t="s">
        <v>68</v>
      </c>
      <c r="B58" s="27">
        <v>14</v>
      </c>
      <c r="C58" s="27">
        <v>10</v>
      </c>
      <c r="D58" s="27">
        <v>8</v>
      </c>
      <c r="E58" s="27">
        <v>2</v>
      </c>
      <c r="F58" s="27">
        <v>0</v>
      </c>
      <c r="G58" s="28">
        <v>72</v>
      </c>
      <c r="H58" s="27">
        <v>302</v>
      </c>
      <c r="I58" s="27">
        <v>40</v>
      </c>
      <c r="J58" s="27">
        <v>32</v>
      </c>
      <c r="K58" s="27">
        <v>21</v>
      </c>
      <c r="L58" s="27">
        <v>6</v>
      </c>
      <c r="M58" s="27">
        <v>32</v>
      </c>
      <c r="N58" s="27">
        <v>92</v>
      </c>
      <c r="O58" s="79">
        <f t="shared" si="5"/>
        <v>2.041666666666667</v>
      </c>
      <c r="P58" s="79">
        <f t="shared" si="6"/>
        <v>1</v>
      </c>
      <c r="Q58" s="36">
        <f t="shared" si="7"/>
        <v>0.13245033112582782</v>
      </c>
      <c r="R58" s="37">
        <f t="shared" si="8"/>
        <v>2.875</v>
      </c>
      <c r="T58" s="6" t="s">
        <v>78</v>
      </c>
      <c r="U58" s="5" t="s">
        <v>107</v>
      </c>
      <c r="V58" s="6"/>
    </row>
    <row r="59" spans="1:22" ht="12.75" customHeight="1">
      <c r="A59" s="29" t="s">
        <v>70</v>
      </c>
      <c r="B59" s="27" t="s">
        <v>43</v>
      </c>
      <c r="C59" s="27" t="s">
        <v>43</v>
      </c>
      <c r="D59" s="27" t="s">
        <v>43</v>
      </c>
      <c r="E59" s="27" t="s">
        <v>43</v>
      </c>
      <c r="F59" s="27" t="s">
        <v>43</v>
      </c>
      <c r="G59" s="28" t="s">
        <v>43</v>
      </c>
      <c r="H59" s="27" t="s">
        <v>43</v>
      </c>
      <c r="I59" s="27" t="s">
        <v>43</v>
      </c>
      <c r="J59" s="27" t="s">
        <v>43</v>
      </c>
      <c r="K59" s="27" t="s">
        <v>43</v>
      </c>
      <c r="L59" s="27" t="s">
        <v>43</v>
      </c>
      <c r="M59" s="27" t="s">
        <v>43</v>
      </c>
      <c r="N59" s="27" t="s">
        <v>43</v>
      </c>
      <c r="O59" s="79" t="e">
        <f t="shared" si="5"/>
        <v>#VALUE!</v>
      </c>
      <c r="P59" s="79" t="e">
        <f t="shared" si="6"/>
        <v>#VALUE!</v>
      </c>
      <c r="Q59" s="36" t="e">
        <f t="shared" si="7"/>
        <v>#VALUE!</v>
      </c>
      <c r="R59" s="37" t="e">
        <f t="shared" si="8"/>
        <v>#VALUE!</v>
      </c>
      <c r="T59" s="6" t="s">
        <v>79</v>
      </c>
      <c r="U59" s="5" t="s">
        <v>108</v>
      </c>
      <c r="V59" s="6"/>
    </row>
    <row r="60" spans="1:22" ht="12.75" customHeight="1">
      <c r="A60" s="29" t="s">
        <v>71</v>
      </c>
      <c r="B60" s="27">
        <v>9</v>
      </c>
      <c r="C60" s="27">
        <v>7</v>
      </c>
      <c r="D60" s="27">
        <v>6</v>
      </c>
      <c r="E60" s="27">
        <v>0</v>
      </c>
      <c r="F60" s="27">
        <v>0</v>
      </c>
      <c r="G60" s="28">
        <v>22.3</v>
      </c>
      <c r="H60" s="27">
        <v>154</v>
      </c>
      <c r="I60" s="27">
        <v>15</v>
      </c>
      <c r="J60" s="27">
        <v>18</v>
      </c>
      <c r="K60" s="27">
        <v>13</v>
      </c>
      <c r="L60" s="27">
        <v>3</v>
      </c>
      <c r="M60" s="27">
        <v>36</v>
      </c>
      <c r="N60" s="27">
        <v>31</v>
      </c>
      <c r="O60" s="79">
        <f t="shared" si="5"/>
        <v>4.0807174887892375</v>
      </c>
      <c r="P60" s="79">
        <f t="shared" si="6"/>
        <v>2.2869955156950672</v>
      </c>
      <c r="Q60" s="36">
        <f t="shared" si="7"/>
        <v>9.7402597402597407E-2</v>
      </c>
      <c r="R60" s="37">
        <f t="shared" si="8"/>
        <v>0.86111111111111116</v>
      </c>
      <c r="T60" s="6" t="s">
        <v>80</v>
      </c>
      <c r="U60" s="5" t="s">
        <v>109</v>
      </c>
      <c r="V60" s="6"/>
    </row>
    <row r="61" spans="1:22" ht="12.75" customHeight="1">
      <c r="A61" s="25" t="s">
        <v>72</v>
      </c>
      <c r="B61" s="27">
        <v>8</v>
      </c>
      <c r="C61" s="27">
        <v>8</v>
      </c>
      <c r="D61" s="27">
        <v>5</v>
      </c>
      <c r="E61" s="27">
        <v>0</v>
      </c>
      <c r="F61" s="27">
        <v>0</v>
      </c>
      <c r="G61" s="28">
        <v>34.299999999999997</v>
      </c>
      <c r="H61" s="27">
        <v>165</v>
      </c>
      <c r="I61" s="27">
        <v>35</v>
      </c>
      <c r="J61" s="27">
        <v>29</v>
      </c>
      <c r="K61" s="27">
        <v>23</v>
      </c>
      <c r="L61" s="27">
        <v>8</v>
      </c>
      <c r="M61" s="27">
        <v>25</v>
      </c>
      <c r="N61" s="27">
        <v>26</v>
      </c>
      <c r="O61" s="79">
        <f t="shared" si="5"/>
        <v>4.6938775510204085</v>
      </c>
      <c r="P61" s="79">
        <f t="shared" si="6"/>
        <v>1.7492711370262393</v>
      </c>
      <c r="Q61" s="36">
        <f t="shared" si="7"/>
        <v>0.21212121212121213</v>
      </c>
      <c r="R61" s="37">
        <f t="shared" si="8"/>
        <v>1.04</v>
      </c>
      <c r="T61" s="6" t="s">
        <v>81</v>
      </c>
      <c r="U61" s="5" t="s">
        <v>110</v>
      </c>
      <c r="V61" s="6"/>
    </row>
    <row r="62" spans="1:22" ht="12.75" customHeight="1">
      <c r="A62" s="25" t="s">
        <v>73</v>
      </c>
      <c r="B62" s="27">
        <v>1</v>
      </c>
      <c r="C62" s="27">
        <v>0</v>
      </c>
      <c r="D62" s="27">
        <v>0</v>
      </c>
      <c r="E62" s="27">
        <v>0</v>
      </c>
      <c r="F62" s="27">
        <v>0</v>
      </c>
      <c r="G62" s="28">
        <v>0</v>
      </c>
      <c r="H62" s="27">
        <v>1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79" t="e">
        <f t="shared" si="5"/>
        <v>#DIV/0!</v>
      </c>
      <c r="P62" s="79" t="e">
        <f t="shared" si="6"/>
        <v>#DIV/0!</v>
      </c>
      <c r="Q62" s="36">
        <f t="shared" si="7"/>
        <v>0</v>
      </c>
      <c r="R62" s="37" t="e">
        <f t="shared" si="8"/>
        <v>#DIV/0!</v>
      </c>
      <c r="T62" s="6" t="s">
        <v>48</v>
      </c>
      <c r="U62" s="5" t="s">
        <v>92</v>
      </c>
      <c r="V62" s="6"/>
    </row>
    <row r="63" spans="1:22" ht="12.75" customHeight="1">
      <c r="A63" s="91" t="s">
        <v>74</v>
      </c>
      <c r="B63" s="97">
        <v>1</v>
      </c>
      <c r="C63" s="97">
        <v>0</v>
      </c>
      <c r="D63" s="97">
        <v>0</v>
      </c>
      <c r="E63" s="97">
        <v>0</v>
      </c>
      <c r="F63" s="97">
        <v>0</v>
      </c>
      <c r="G63" s="98">
        <v>1</v>
      </c>
      <c r="H63" s="97">
        <v>4</v>
      </c>
      <c r="I63" s="97">
        <v>1</v>
      </c>
      <c r="J63" s="97">
        <v>1</v>
      </c>
      <c r="K63" s="97">
        <v>1</v>
      </c>
      <c r="L63" s="97">
        <v>0</v>
      </c>
      <c r="M63" s="97">
        <v>0</v>
      </c>
      <c r="N63" s="97">
        <v>0</v>
      </c>
      <c r="O63" s="79">
        <f t="shared" si="5"/>
        <v>7</v>
      </c>
      <c r="P63" s="79">
        <f t="shared" si="6"/>
        <v>1</v>
      </c>
      <c r="Q63" s="36">
        <f t="shared" si="7"/>
        <v>0.25</v>
      </c>
      <c r="R63" s="37" t="e">
        <f t="shared" si="8"/>
        <v>#DIV/0!</v>
      </c>
      <c r="T63" s="6" t="s">
        <v>47</v>
      </c>
      <c r="U63" s="5" t="s">
        <v>91</v>
      </c>
      <c r="V63" s="6"/>
    </row>
    <row r="64" spans="1:22" ht="12.75" customHeight="1" thickBot="1">
      <c r="A64" s="56" t="s">
        <v>75</v>
      </c>
      <c r="B64" s="57"/>
      <c r="C64" s="80">
        <f t="shared" ref="C64:N64" si="9">SUM(C53:C63)</f>
        <v>27</v>
      </c>
      <c r="D64" s="80">
        <f t="shared" si="9"/>
        <v>24</v>
      </c>
      <c r="E64" s="80">
        <f t="shared" si="9"/>
        <v>2</v>
      </c>
      <c r="F64" s="80">
        <f t="shared" si="9"/>
        <v>1</v>
      </c>
      <c r="G64" s="80">
        <f t="shared" si="9"/>
        <v>168.89999999999998</v>
      </c>
      <c r="H64" s="80">
        <f t="shared" si="9"/>
        <v>787</v>
      </c>
      <c r="I64" s="80">
        <f t="shared" si="9"/>
        <v>115</v>
      </c>
      <c r="J64" s="80">
        <f t="shared" si="9"/>
        <v>101</v>
      </c>
      <c r="K64" s="80">
        <f t="shared" si="9"/>
        <v>77</v>
      </c>
      <c r="L64" s="80">
        <f t="shared" si="9"/>
        <v>20</v>
      </c>
      <c r="M64" s="80">
        <f t="shared" si="9"/>
        <v>114</v>
      </c>
      <c r="N64" s="80">
        <f t="shared" si="9"/>
        <v>162</v>
      </c>
      <c r="O64" s="116">
        <f t="shared" si="5"/>
        <v>3.1912374185908829</v>
      </c>
      <c r="P64" s="116">
        <f t="shared" si="6"/>
        <v>1.3558318531675551</v>
      </c>
      <c r="Q64" s="117">
        <f t="shared" si="7"/>
        <v>0.14612452350698857</v>
      </c>
      <c r="R64" s="118">
        <f t="shared" si="8"/>
        <v>1.4210526315789473</v>
      </c>
      <c r="T64" s="6" t="s">
        <v>82</v>
      </c>
      <c r="U64" s="5" t="s">
        <v>111</v>
      </c>
    </row>
    <row r="65" spans="1:22" ht="12.75" customHeight="1" thickBot="1">
      <c r="T65" s="6" t="s">
        <v>83</v>
      </c>
      <c r="U65" s="5" t="s">
        <v>112</v>
      </c>
    </row>
    <row r="66" spans="1:22" ht="12.75" customHeight="1" thickBot="1">
      <c r="A66" s="93" t="s">
        <v>223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5"/>
      <c r="P66" s="95"/>
      <c r="Q66" s="95"/>
      <c r="R66" s="96"/>
      <c r="T66" s="6" t="s">
        <v>53</v>
      </c>
      <c r="U66" s="5" t="s">
        <v>97</v>
      </c>
    </row>
    <row r="67" spans="1:22" ht="12.75" customHeight="1">
      <c r="A67" s="32" t="s">
        <v>120</v>
      </c>
      <c r="B67" s="31" t="s">
        <v>44</v>
      </c>
      <c r="C67" s="31" t="s">
        <v>45</v>
      </c>
      <c r="D67" s="31" t="s">
        <v>46</v>
      </c>
      <c r="E67" s="31" t="s">
        <v>47</v>
      </c>
      <c r="F67" s="31" t="s">
        <v>48</v>
      </c>
      <c r="G67" s="31" t="s">
        <v>49</v>
      </c>
      <c r="H67" s="31" t="s">
        <v>50</v>
      </c>
      <c r="I67" s="31" t="s">
        <v>51</v>
      </c>
      <c r="J67" s="31" t="s">
        <v>52</v>
      </c>
      <c r="K67" s="31" t="s">
        <v>53</v>
      </c>
      <c r="L67" s="31" t="s">
        <v>54</v>
      </c>
      <c r="M67" s="31" t="s">
        <v>55</v>
      </c>
      <c r="N67" s="31" t="s">
        <v>56</v>
      </c>
      <c r="O67" s="31" t="s">
        <v>57</v>
      </c>
      <c r="P67" s="31" t="s">
        <v>58</v>
      </c>
      <c r="Q67" s="31" t="s">
        <v>59</v>
      </c>
      <c r="R67" s="30" t="s">
        <v>60</v>
      </c>
      <c r="T67" s="6" t="s">
        <v>54</v>
      </c>
      <c r="U67" s="5" t="s">
        <v>98</v>
      </c>
    </row>
    <row r="68" spans="1:22" ht="12.75" customHeight="1">
      <c r="A68" s="25" t="s">
        <v>61</v>
      </c>
      <c r="B68" s="26">
        <v>17</v>
      </c>
      <c r="C68" s="26">
        <v>68</v>
      </c>
      <c r="D68" s="26">
        <v>53</v>
      </c>
      <c r="E68" s="26">
        <v>20</v>
      </c>
      <c r="F68" s="26">
        <v>28</v>
      </c>
      <c r="G68" s="26">
        <v>4</v>
      </c>
      <c r="H68" s="26">
        <v>1</v>
      </c>
      <c r="I68" s="26">
        <v>0</v>
      </c>
      <c r="J68" s="26">
        <v>19</v>
      </c>
      <c r="K68" s="26">
        <v>13</v>
      </c>
      <c r="L68" s="26">
        <v>4</v>
      </c>
      <c r="M68" s="26">
        <v>4</v>
      </c>
      <c r="N68" s="26">
        <v>34</v>
      </c>
      <c r="O68" s="36">
        <f>SUM(F68/D68)</f>
        <v>0.52830188679245282</v>
      </c>
      <c r="P68" s="36">
        <f>SUM(F68,K68)/C68</f>
        <v>0.6029411764705882</v>
      </c>
      <c r="Q68" s="36">
        <f>SUM(N68/D68)</f>
        <v>0.64150943396226412</v>
      </c>
      <c r="R68" s="37">
        <f>SUM(P68:Q68)</f>
        <v>1.2444506104328523</v>
      </c>
      <c r="T68" s="6" t="s">
        <v>84</v>
      </c>
      <c r="U68" s="5" t="s">
        <v>113</v>
      </c>
    </row>
    <row r="69" spans="1:22" ht="12.75" customHeight="1">
      <c r="A69" s="29" t="s">
        <v>62</v>
      </c>
      <c r="B69" s="24">
        <v>14</v>
      </c>
      <c r="C69" s="24">
        <v>50</v>
      </c>
      <c r="D69" s="24">
        <v>35</v>
      </c>
      <c r="E69" s="24">
        <v>11</v>
      </c>
      <c r="F69" s="24">
        <v>9</v>
      </c>
      <c r="G69" s="24">
        <v>1</v>
      </c>
      <c r="H69" s="24">
        <v>0</v>
      </c>
      <c r="I69" s="24">
        <v>0</v>
      </c>
      <c r="J69" s="24">
        <v>7</v>
      </c>
      <c r="K69" s="24">
        <v>14</v>
      </c>
      <c r="L69" s="24">
        <v>7</v>
      </c>
      <c r="M69" s="24">
        <v>2</v>
      </c>
      <c r="N69" s="24">
        <v>10</v>
      </c>
      <c r="O69" s="36">
        <f t="shared" ref="O69:O82" si="10">SUM(F69/D69)</f>
        <v>0.25714285714285712</v>
      </c>
      <c r="P69" s="36">
        <f t="shared" ref="P69:P82" si="11">SUM(F69,K69)/C69</f>
        <v>0.46</v>
      </c>
      <c r="Q69" s="36">
        <f t="shared" ref="Q69:Q82" si="12">SUM(N69/D69)</f>
        <v>0.2857142857142857</v>
      </c>
      <c r="R69" s="37">
        <f t="shared" ref="R69:R82" si="13">SUM(P69:Q69)</f>
        <v>0.74571428571428577</v>
      </c>
      <c r="T69" s="6" t="s">
        <v>85</v>
      </c>
      <c r="U69" s="33" t="s">
        <v>114</v>
      </c>
    </row>
    <row r="70" spans="1:22" ht="12.75" customHeight="1">
      <c r="A70" s="25" t="s">
        <v>63</v>
      </c>
      <c r="B70" s="24">
        <v>17</v>
      </c>
      <c r="C70" s="24">
        <v>55</v>
      </c>
      <c r="D70" s="24">
        <v>43</v>
      </c>
      <c r="E70" s="24">
        <v>14</v>
      </c>
      <c r="F70" s="24">
        <v>17</v>
      </c>
      <c r="G70" s="24">
        <v>2</v>
      </c>
      <c r="H70" s="24">
        <v>0</v>
      </c>
      <c r="I70" s="24">
        <v>0</v>
      </c>
      <c r="J70" s="24">
        <v>19</v>
      </c>
      <c r="K70" s="24">
        <v>8</v>
      </c>
      <c r="L70" s="24">
        <v>5</v>
      </c>
      <c r="M70" s="24">
        <v>3</v>
      </c>
      <c r="N70" s="24">
        <v>16</v>
      </c>
      <c r="O70" s="36">
        <f t="shared" si="10"/>
        <v>0.39534883720930231</v>
      </c>
      <c r="P70" s="36">
        <f t="shared" si="11"/>
        <v>0.45454545454545453</v>
      </c>
      <c r="Q70" s="36">
        <f t="shared" si="12"/>
        <v>0.37209302325581395</v>
      </c>
      <c r="R70" s="37">
        <f t="shared" si="13"/>
        <v>0.82663847780126853</v>
      </c>
      <c r="T70" s="6" t="s">
        <v>86</v>
      </c>
      <c r="U70" s="5" t="s">
        <v>115</v>
      </c>
    </row>
    <row r="71" spans="1:22" ht="12.75" customHeight="1">
      <c r="A71" s="25" t="s">
        <v>64</v>
      </c>
      <c r="B71" s="26">
        <v>16</v>
      </c>
      <c r="C71" s="24">
        <v>67</v>
      </c>
      <c r="D71" s="24">
        <v>54</v>
      </c>
      <c r="E71" s="26">
        <v>21</v>
      </c>
      <c r="F71" s="24">
        <v>21</v>
      </c>
      <c r="G71" s="26">
        <v>2</v>
      </c>
      <c r="H71" s="26">
        <v>0</v>
      </c>
      <c r="I71" s="26">
        <v>0</v>
      </c>
      <c r="J71" s="26">
        <v>14</v>
      </c>
      <c r="K71" s="24">
        <v>12</v>
      </c>
      <c r="L71" s="26">
        <v>2</v>
      </c>
      <c r="M71" s="26">
        <v>6</v>
      </c>
      <c r="N71" s="24">
        <v>24</v>
      </c>
      <c r="O71" s="36">
        <f t="shared" si="10"/>
        <v>0.3888888888888889</v>
      </c>
      <c r="P71" s="36">
        <f t="shared" si="11"/>
        <v>0.4925373134328358</v>
      </c>
      <c r="Q71" s="36">
        <f t="shared" si="12"/>
        <v>0.44444444444444442</v>
      </c>
      <c r="R71" s="37">
        <f t="shared" si="13"/>
        <v>0.93698175787728022</v>
      </c>
      <c r="T71" s="6" t="s">
        <v>87</v>
      </c>
      <c r="U71" s="10" t="s">
        <v>116</v>
      </c>
      <c r="V71" s="6"/>
    </row>
    <row r="72" spans="1:22" ht="12.75" customHeight="1">
      <c r="A72" s="25" t="s">
        <v>65</v>
      </c>
      <c r="B72" s="26">
        <v>14</v>
      </c>
      <c r="C72" s="26">
        <v>52</v>
      </c>
      <c r="D72" s="26">
        <v>45</v>
      </c>
      <c r="E72" s="26">
        <v>18</v>
      </c>
      <c r="F72" s="26">
        <v>20</v>
      </c>
      <c r="G72" s="24">
        <v>3</v>
      </c>
      <c r="H72" s="24">
        <v>0</v>
      </c>
      <c r="I72" s="24">
        <v>0</v>
      </c>
      <c r="J72" s="24">
        <v>19</v>
      </c>
      <c r="K72" s="24">
        <v>5</v>
      </c>
      <c r="L72" s="24">
        <v>2</v>
      </c>
      <c r="M72" s="24">
        <v>4</v>
      </c>
      <c r="N72" s="24">
        <v>23</v>
      </c>
      <c r="O72" s="36">
        <f t="shared" si="10"/>
        <v>0.44444444444444442</v>
      </c>
      <c r="P72" s="36">
        <f t="shared" si="11"/>
        <v>0.48076923076923078</v>
      </c>
      <c r="Q72" s="36">
        <f t="shared" si="12"/>
        <v>0.51111111111111107</v>
      </c>
      <c r="R72" s="37">
        <f t="shared" si="13"/>
        <v>0.99188034188034191</v>
      </c>
    </row>
    <row r="73" spans="1:22" ht="12.75" customHeight="1">
      <c r="A73" s="25" t="s">
        <v>66</v>
      </c>
      <c r="B73" s="26">
        <v>12</v>
      </c>
      <c r="C73" s="26">
        <v>40</v>
      </c>
      <c r="D73" s="26">
        <v>31</v>
      </c>
      <c r="E73" s="26">
        <v>11</v>
      </c>
      <c r="F73" s="26">
        <v>15</v>
      </c>
      <c r="G73" s="26">
        <v>1</v>
      </c>
      <c r="H73" s="26">
        <v>0</v>
      </c>
      <c r="I73" s="26">
        <v>0</v>
      </c>
      <c r="J73" s="26">
        <v>12</v>
      </c>
      <c r="K73" s="26">
        <v>7</v>
      </c>
      <c r="L73" s="26">
        <v>2</v>
      </c>
      <c r="M73" s="26">
        <v>3</v>
      </c>
      <c r="N73" s="26">
        <v>17</v>
      </c>
      <c r="O73" s="36">
        <f t="shared" si="10"/>
        <v>0.4838709677419355</v>
      </c>
      <c r="P73" s="36">
        <f t="shared" si="11"/>
        <v>0.55000000000000004</v>
      </c>
      <c r="Q73" s="36">
        <f t="shared" si="12"/>
        <v>0.54838709677419351</v>
      </c>
      <c r="R73" s="37">
        <f t="shared" si="13"/>
        <v>1.0983870967741935</v>
      </c>
      <c r="T73" s="6" t="s">
        <v>44</v>
      </c>
      <c r="U73" s="33" t="s">
        <v>88</v>
      </c>
    </row>
    <row r="74" spans="1:22" ht="12.75" customHeight="1">
      <c r="A74" s="25" t="s">
        <v>67</v>
      </c>
      <c r="B74" s="27">
        <v>1</v>
      </c>
      <c r="C74" s="27">
        <v>4</v>
      </c>
      <c r="D74" s="27">
        <v>4</v>
      </c>
      <c r="E74" s="27">
        <v>0</v>
      </c>
      <c r="F74" s="27">
        <v>1</v>
      </c>
      <c r="G74" s="24">
        <v>0</v>
      </c>
      <c r="H74" s="27">
        <v>0</v>
      </c>
      <c r="I74" s="27">
        <v>0</v>
      </c>
      <c r="J74" s="27">
        <v>0</v>
      </c>
      <c r="K74" s="27">
        <v>0</v>
      </c>
      <c r="L74" s="27">
        <v>1</v>
      </c>
      <c r="M74" s="27">
        <v>0</v>
      </c>
      <c r="N74" s="27">
        <v>1</v>
      </c>
      <c r="O74" s="36">
        <f t="shared" si="10"/>
        <v>0.25</v>
      </c>
      <c r="P74" s="36">
        <f t="shared" si="11"/>
        <v>0.25</v>
      </c>
      <c r="Q74" s="36">
        <f t="shared" si="12"/>
        <v>0.25</v>
      </c>
      <c r="R74" s="37">
        <f t="shared" si="13"/>
        <v>0.5</v>
      </c>
      <c r="T74" s="6" t="s">
        <v>45</v>
      </c>
      <c r="U74" s="5" t="s">
        <v>89</v>
      </c>
    </row>
    <row r="75" spans="1:22" ht="12.75" customHeight="1">
      <c r="A75" s="25" t="s">
        <v>68</v>
      </c>
      <c r="B75" s="26">
        <v>20</v>
      </c>
      <c r="C75" s="26">
        <v>80</v>
      </c>
      <c r="D75" s="26">
        <v>64</v>
      </c>
      <c r="E75" s="26">
        <v>27</v>
      </c>
      <c r="F75" s="26">
        <v>32</v>
      </c>
      <c r="G75" s="24">
        <v>7</v>
      </c>
      <c r="H75" s="24">
        <v>1</v>
      </c>
      <c r="I75" s="24">
        <v>0</v>
      </c>
      <c r="J75" s="24">
        <v>26</v>
      </c>
      <c r="K75" s="24">
        <v>15</v>
      </c>
      <c r="L75" s="24">
        <v>1</v>
      </c>
      <c r="M75" s="24">
        <v>4</v>
      </c>
      <c r="N75" s="24">
        <v>41</v>
      </c>
      <c r="O75" s="36">
        <f t="shared" si="10"/>
        <v>0.5</v>
      </c>
      <c r="P75" s="36">
        <f t="shared" si="11"/>
        <v>0.58750000000000002</v>
      </c>
      <c r="Q75" s="36">
        <f t="shared" si="12"/>
        <v>0.640625</v>
      </c>
      <c r="R75" s="37">
        <f t="shared" si="13"/>
        <v>1.2281249999999999</v>
      </c>
      <c r="T75" s="6" t="s">
        <v>46</v>
      </c>
      <c r="U75" s="5" t="s">
        <v>90</v>
      </c>
    </row>
    <row r="76" spans="1:22" ht="12.75" customHeight="1">
      <c r="A76" s="25" t="s">
        <v>69</v>
      </c>
      <c r="B76" s="24">
        <v>16</v>
      </c>
      <c r="C76" s="24">
        <v>50</v>
      </c>
      <c r="D76" s="24">
        <v>43</v>
      </c>
      <c r="E76" s="24">
        <v>7</v>
      </c>
      <c r="F76" s="24">
        <v>8</v>
      </c>
      <c r="G76" s="24">
        <v>0</v>
      </c>
      <c r="H76" s="24">
        <v>0</v>
      </c>
      <c r="I76" s="24">
        <v>0</v>
      </c>
      <c r="J76" s="24">
        <v>8</v>
      </c>
      <c r="K76" s="24">
        <v>7</v>
      </c>
      <c r="L76" s="24">
        <v>25</v>
      </c>
      <c r="M76" s="24">
        <v>0</v>
      </c>
      <c r="N76" s="24">
        <v>10</v>
      </c>
      <c r="O76" s="36">
        <f t="shared" si="10"/>
        <v>0.18604651162790697</v>
      </c>
      <c r="P76" s="36">
        <f t="shared" si="11"/>
        <v>0.3</v>
      </c>
      <c r="Q76" s="36">
        <f t="shared" si="12"/>
        <v>0.23255813953488372</v>
      </c>
      <c r="R76" s="37">
        <f t="shared" si="13"/>
        <v>0.53255813953488373</v>
      </c>
      <c r="T76" s="6" t="s">
        <v>47</v>
      </c>
      <c r="U76" s="5" t="s">
        <v>91</v>
      </c>
    </row>
    <row r="77" spans="1:22" ht="12.75" customHeight="1">
      <c r="A77" s="25" t="s">
        <v>70</v>
      </c>
      <c r="B77" s="14">
        <v>2</v>
      </c>
      <c r="C77" s="14">
        <v>7</v>
      </c>
      <c r="D77" s="14">
        <v>6</v>
      </c>
      <c r="E77" s="14">
        <v>1</v>
      </c>
      <c r="F77" s="14">
        <v>4</v>
      </c>
      <c r="G77" s="14">
        <v>0</v>
      </c>
      <c r="H77" s="14">
        <v>0</v>
      </c>
      <c r="I77" s="14">
        <v>0</v>
      </c>
      <c r="J77" s="14">
        <v>3</v>
      </c>
      <c r="K77" s="14">
        <v>1</v>
      </c>
      <c r="L77" s="14">
        <v>1</v>
      </c>
      <c r="M77" s="14">
        <v>0</v>
      </c>
      <c r="N77" s="14">
        <v>4</v>
      </c>
      <c r="O77" s="36">
        <f t="shared" si="10"/>
        <v>0.66666666666666663</v>
      </c>
      <c r="P77" s="36">
        <f t="shared" si="11"/>
        <v>0.7142857142857143</v>
      </c>
      <c r="Q77" s="36">
        <f t="shared" si="12"/>
        <v>0.66666666666666663</v>
      </c>
      <c r="R77" s="37">
        <f t="shared" si="13"/>
        <v>1.3809523809523809</v>
      </c>
      <c r="T77" s="6" t="s">
        <v>48</v>
      </c>
      <c r="U77" s="5" t="s">
        <v>92</v>
      </c>
    </row>
    <row r="78" spans="1:22" ht="12.75" customHeight="1">
      <c r="A78" s="25" t="s">
        <v>71</v>
      </c>
      <c r="B78" s="26">
        <v>17</v>
      </c>
      <c r="C78" s="24">
        <v>65</v>
      </c>
      <c r="D78" s="24">
        <v>43</v>
      </c>
      <c r="E78" s="26">
        <v>28</v>
      </c>
      <c r="F78" s="24">
        <v>28</v>
      </c>
      <c r="G78" s="26">
        <v>3</v>
      </c>
      <c r="H78" s="26">
        <v>2</v>
      </c>
      <c r="I78" s="26">
        <v>1</v>
      </c>
      <c r="J78" s="26">
        <v>17</v>
      </c>
      <c r="K78" s="24">
        <v>18</v>
      </c>
      <c r="L78" s="26">
        <v>2</v>
      </c>
      <c r="M78" s="26">
        <v>13</v>
      </c>
      <c r="N78" s="24">
        <v>35</v>
      </c>
      <c r="O78" s="36">
        <f t="shared" si="10"/>
        <v>0.65116279069767447</v>
      </c>
      <c r="P78" s="36">
        <f t="shared" si="11"/>
        <v>0.70769230769230773</v>
      </c>
      <c r="Q78" s="36">
        <f t="shared" si="12"/>
        <v>0.81395348837209303</v>
      </c>
      <c r="R78" s="37">
        <f t="shared" si="13"/>
        <v>1.5216457960644008</v>
      </c>
      <c r="T78" s="6" t="s">
        <v>49</v>
      </c>
      <c r="U78" s="5" t="s">
        <v>93</v>
      </c>
    </row>
    <row r="79" spans="1:22" ht="12.75" customHeight="1">
      <c r="A79" s="25" t="s">
        <v>72</v>
      </c>
      <c r="B79" s="24">
        <v>19</v>
      </c>
      <c r="C79" s="24">
        <v>66</v>
      </c>
      <c r="D79" s="24">
        <v>48</v>
      </c>
      <c r="E79" s="24">
        <v>20</v>
      </c>
      <c r="F79" s="24">
        <v>18</v>
      </c>
      <c r="G79" s="24">
        <v>2</v>
      </c>
      <c r="H79" s="24">
        <v>0</v>
      </c>
      <c r="I79" s="24">
        <v>0</v>
      </c>
      <c r="J79" s="24">
        <v>21</v>
      </c>
      <c r="K79" s="24">
        <v>18</v>
      </c>
      <c r="L79" s="24">
        <v>8</v>
      </c>
      <c r="M79" s="24">
        <v>8</v>
      </c>
      <c r="N79" s="24">
        <v>22</v>
      </c>
      <c r="O79" s="36">
        <f t="shared" si="10"/>
        <v>0.375</v>
      </c>
      <c r="P79" s="36">
        <f t="shared" si="11"/>
        <v>0.54545454545454541</v>
      </c>
      <c r="Q79" s="36">
        <f t="shared" si="12"/>
        <v>0.45833333333333331</v>
      </c>
      <c r="R79" s="37">
        <f t="shared" si="13"/>
        <v>1.0037878787878787</v>
      </c>
      <c r="T79" s="6" t="s">
        <v>50</v>
      </c>
      <c r="U79" s="5" t="s">
        <v>94</v>
      </c>
    </row>
    <row r="80" spans="1:22" ht="12.75" customHeight="1">
      <c r="A80" s="25" t="s">
        <v>73</v>
      </c>
      <c r="B80" s="24">
        <v>15</v>
      </c>
      <c r="C80" s="24">
        <v>64</v>
      </c>
      <c r="D80" s="24">
        <v>54</v>
      </c>
      <c r="E80" s="24">
        <v>23</v>
      </c>
      <c r="F80" s="24">
        <v>25</v>
      </c>
      <c r="G80" s="24">
        <v>9</v>
      </c>
      <c r="H80" s="24">
        <v>1</v>
      </c>
      <c r="I80" s="24">
        <v>0</v>
      </c>
      <c r="J80" s="24">
        <v>23</v>
      </c>
      <c r="K80" s="24">
        <v>5</v>
      </c>
      <c r="L80" s="24">
        <v>0</v>
      </c>
      <c r="M80" s="24">
        <v>8</v>
      </c>
      <c r="N80" s="24">
        <v>37</v>
      </c>
      <c r="O80" s="36">
        <f t="shared" si="10"/>
        <v>0.46296296296296297</v>
      </c>
      <c r="P80" s="36">
        <f t="shared" si="11"/>
        <v>0.46875</v>
      </c>
      <c r="Q80" s="36">
        <f t="shared" si="12"/>
        <v>0.68518518518518523</v>
      </c>
      <c r="R80" s="37">
        <f t="shared" si="13"/>
        <v>1.1539351851851851</v>
      </c>
      <c r="T80" s="6" t="s">
        <v>51</v>
      </c>
      <c r="U80" s="5" t="s">
        <v>95</v>
      </c>
    </row>
    <row r="81" spans="1:22" ht="12.75" customHeight="1">
      <c r="A81" s="25" t="s">
        <v>74</v>
      </c>
      <c r="B81" s="24">
        <v>18</v>
      </c>
      <c r="C81" s="24">
        <v>69</v>
      </c>
      <c r="D81" s="24">
        <v>62</v>
      </c>
      <c r="E81" s="24">
        <v>19</v>
      </c>
      <c r="F81" s="24">
        <v>27</v>
      </c>
      <c r="G81" s="24">
        <v>6</v>
      </c>
      <c r="H81" s="24">
        <v>3</v>
      </c>
      <c r="I81" s="24">
        <v>0</v>
      </c>
      <c r="J81" s="24">
        <v>24</v>
      </c>
      <c r="K81" s="24">
        <v>5</v>
      </c>
      <c r="L81" s="24">
        <v>4</v>
      </c>
      <c r="M81" s="24">
        <v>2</v>
      </c>
      <c r="N81" s="24">
        <v>40</v>
      </c>
      <c r="O81" s="36">
        <f t="shared" si="10"/>
        <v>0.43548387096774194</v>
      </c>
      <c r="P81" s="36">
        <f t="shared" si="11"/>
        <v>0.46376811594202899</v>
      </c>
      <c r="Q81" s="36">
        <f t="shared" si="12"/>
        <v>0.64516129032258063</v>
      </c>
      <c r="R81" s="37">
        <f t="shared" si="13"/>
        <v>1.1089294062646096</v>
      </c>
      <c r="T81" s="6" t="s">
        <v>52</v>
      </c>
      <c r="U81" s="5" t="s">
        <v>96</v>
      </c>
    </row>
    <row r="82" spans="1:22" ht="12.75" customHeight="1">
      <c r="A82" s="21" t="s">
        <v>75</v>
      </c>
      <c r="B82" s="20"/>
      <c r="C82" s="34">
        <f t="shared" ref="C82:N82" si="14">SUM(C68:C81)</f>
        <v>737</v>
      </c>
      <c r="D82" s="34">
        <f t="shared" si="14"/>
        <v>585</v>
      </c>
      <c r="E82" s="34">
        <f t="shared" si="14"/>
        <v>220</v>
      </c>
      <c r="F82" s="34">
        <f t="shared" si="14"/>
        <v>253</v>
      </c>
      <c r="G82" s="34">
        <f t="shared" si="14"/>
        <v>40</v>
      </c>
      <c r="H82" s="34">
        <f t="shared" si="14"/>
        <v>8</v>
      </c>
      <c r="I82" s="34">
        <f t="shared" si="14"/>
        <v>1</v>
      </c>
      <c r="J82" s="34">
        <f t="shared" si="14"/>
        <v>212</v>
      </c>
      <c r="K82" s="34">
        <f t="shared" si="14"/>
        <v>128</v>
      </c>
      <c r="L82" s="34">
        <f t="shared" si="14"/>
        <v>64</v>
      </c>
      <c r="M82" s="34">
        <f t="shared" si="14"/>
        <v>57</v>
      </c>
      <c r="N82" s="34">
        <f t="shared" si="14"/>
        <v>314</v>
      </c>
      <c r="O82" s="36">
        <f t="shared" si="10"/>
        <v>0.4324786324786325</v>
      </c>
      <c r="P82" s="36">
        <f t="shared" si="11"/>
        <v>0.51696065128900948</v>
      </c>
      <c r="Q82" s="36">
        <f t="shared" si="12"/>
        <v>0.53675213675213673</v>
      </c>
      <c r="R82" s="37">
        <f t="shared" si="13"/>
        <v>1.0537127880411461</v>
      </c>
      <c r="T82" s="6" t="s">
        <v>53</v>
      </c>
      <c r="U82" s="5" t="s">
        <v>97</v>
      </c>
    </row>
    <row r="83" spans="1:22" ht="12.75" customHeight="1" thickBot="1">
      <c r="A83" s="25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0"/>
      <c r="P83" s="40"/>
      <c r="Q83" s="40"/>
      <c r="R83" s="78"/>
      <c r="T83" s="6" t="s">
        <v>54</v>
      </c>
      <c r="U83" s="5" t="s">
        <v>98</v>
      </c>
    </row>
    <row r="84" spans="1:22" ht="12.75" customHeight="1">
      <c r="A84" s="32" t="s">
        <v>121</v>
      </c>
      <c r="B84" s="34" t="s">
        <v>44</v>
      </c>
      <c r="C84" s="34" t="s">
        <v>76</v>
      </c>
      <c r="D84" s="34" t="s">
        <v>77</v>
      </c>
      <c r="E84" s="34" t="s">
        <v>78</v>
      </c>
      <c r="F84" s="34" t="s">
        <v>79</v>
      </c>
      <c r="G84" s="34" t="s">
        <v>80</v>
      </c>
      <c r="H84" s="34" t="s">
        <v>81</v>
      </c>
      <c r="I84" s="34" t="s">
        <v>48</v>
      </c>
      <c r="J84" s="34" t="s">
        <v>47</v>
      </c>
      <c r="K84" s="34" t="s">
        <v>82</v>
      </c>
      <c r="L84" s="34" t="s">
        <v>83</v>
      </c>
      <c r="M84" s="34" t="s">
        <v>53</v>
      </c>
      <c r="N84" s="34" t="s">
        <v>54</v>
      </c>
      <c r="O84" s="34" t="s">
        <v>84</v>
      </c>
      <c r="P84" s="34" t="s">
        <v>85</v>
      </c>
      <c r="Q84" s="34" t="s">
        <v>86</v>
      </c>
      <c r="R84" s="49" t="s">
        <v>87</v>
      </c>
      <c r="T84" s="6" t="s">
        <v>55</v>
      </c>
      <c r="U84" s="5" t="s">
        <v>99</v>
      </c>
    </row>
    <row r="85" spans="1:22" ht="12.75" customHeight="1">
      <c r="A85" s="25" t="s">
        <v>61</v>
      </c>
      <c r="B85" s="27">
        <v>3</v>
      </c>
      <c r="C85" s="27">
        <v>0</v>
      </c>
      <c r="D85" s="27">
        <v>2</v>
      </c>
      <c r="E85" s="27">
        <v>0</v>
      </c>
      <c r="F85" s="27">
        <v>0</v>
      </c>
      <c r="G85" s="28">
        <v>8</v>
      </c>
      <c r="H85" s="27">
        <v>39</v>
      </c>
      <c r="I85" s="27">
        <v>6</v>
      </c>
      <c r="J85" s="27">
        <v>7</v>
      </c>
      <c r="K85" s="27">
        <v>7</v>
      </c>
      <c r="L85" s="27">
        <v>0</v>
      </c>
      <c r="M85" s="27">
        <v>8</v>
      </c>
      <c r="N85" s="27">
        <v>1</v>
      </c>
      <c r="O85" s="79">
        <f t="shared" ref="O85:O96" si="15">SUM(K85/G85)*7</f>
        <v>6.125</v>
      </c>
      <c r="P85" s="79">
        <f t="shared" ref="P85:P96" si="16">SUM(I85,M85)/G85</f>
        <v>1.75</v>
      </c>
      <c r="Q85" s="36">
        <f t="shared" ref="Q85:Q96" si="17">SUM(I85/H85)</f>
        <v>0.15384615384615385</v>
      </c>
      <c r="R85" s="37">
        <f t="shared" ref="R85:R96" si="18">SUM(N85/M85)</f>
        <v>0.125</v>
      </c>
      <c r="T85" s="6" t="s">
        <v>56</v>
      </c>
      <c r="U85" s="5" t="s">
        <v>100</v>
      </c>
    </row>
    <row r="86" spans="1:22" ht="12.75" customHeight="1">
      <c r="A86" s="25" t="s">
        <v>63</v>
      </c>
      <c r="B86" s="27">
        <v>4</v>
      </c>
      <c r="C86" s="27">
        <v>0</v>
      </c>
      <c r="D86" s="27">
        <v>0</v>
      </c>
      <c r="E86" s="27">
        <v>0</v>
      </c>
      <c r="F86" s="27">
        <v>1</v>
      </c>
      <c r="G86" s="28">
        <v>9</v>
      </c>
      <c r="H86" s="27">
        <v>38</v>
      </c>
      <c r="I86" s="27">
        <v>5</v>
      </c>
      <c r="J86" s="27">
        <v>3</v>
      </c>
      <c r="K86" s="27">
        <v>2</v>
      </c>
      <c r="L86" s="27">
        <v>0</v>
      </c>
      <c r="M86" s="27">
        <v>3</v>
      </c>
      <c r="N86" s="27">
        <v>7</v>
      </c>
      <c r="O86" s="79">
        <f t="shared" si="15"/>
        <v>1.5555555555555554</v>
      </c>
      <c r="P86" s="79">
        <f t="shared" si="16"/>
        <v>0.88888888888888884</v>
      </c>
      <c r="Q86" s="36">
        <f t="shared" si="17"/>
        <v>0.13157894736842105</v>
      </c>
      <c r="R86" s="37">
        <f t="shared" si="18"/>
        <v>2.3333333333333335</v>
      </c>
      <c r="T86" s="6" t="s">
        <v>57</v>
      </c>
      <c r="U86" s="5" t="s">
        <v>101</v>
      </c>
    </row>
    <row r="87" spans="1:22" ht="12.75" customHeight="1">
      <c r="A87" s="29" t="s">
        <v>64</v>
      </c>
      <c r="B87" s="27">
        <v>5</v>
      </c>
      <c r="C87" s="27">
        <v>1</v>
      </c>
      <c r="D87" s="27">
        <v>2</v>
      </c>
      <c r="E87" s="27">
        <v>0</v>
      </c>
      <c r="F87" s="27">
        <v>0</v>
      </c>
      <c r="G87" s="28">
        <v>16.3</v>
      </c>
      <c r="H87" s="27">
        <v>57</v>
      </c>
      <c r="I87" s="27">
        <v>8</v>
      </c>
      <c r="J87" s="27">
        <v>8</v>
      </c>
      <c r="K87" s="27">
        <v>8</v>
      </c>
      <c r="L87" s="27">
        <v>1</v>
      </c>
      <c r="M87" s="27">
        <v>8</v>
      </c>
      <c r="N87" s="27">
        <v>4</v>
      </c>
      <c r="O87" s="79">
        <f t="shared" si="15"/>
        <v>3.4355828220858897</v>
      </c>
      <c r="P87" s="79">
        <f t="shared" si="16"/>
        <v>0.98159509202453987</v>
      </c>
      <c r="Q87" s="36">
        <f t="shared" si="17"/>
        <v>0.14035087719298245</v>
      </c>
      <c r="R87" s="37">
        <f t="shared" si="18"/>
        <v>0.5</v>
      </c>
      <c r="T87" s="6" t="s">
        <v>58</v>
      </c>
      <c r="U87" s="5" t="s">
        <v>102</v>
      </c>
    </row>
    <row r="88" spans="1:22" ht="12.75" customHeight="1">
      <c r="A88" s="29" t="s">
        <v>66</v>
      </c>
      <c r="B88" s="27">
        <v>1</v>
      </c>
      <c r="C88" s="27">
        <v>1</v>
      </c>
      <c r="D88" s="27">
        <v>1</v>
      </c>
      <c r="E88" s="27">
        <v>0</v>
      </c>
      <c r="F88" s="27">
        <v>0</v>
      </c>
      <c r="G88" s="28">
        <v>4</v>
      </c>
      <c r="H88" s="27">
        <v>21</v>
      </c>
      <c r="I88" s="27">
        <v>5</v>
      </c>
      <c r="J88" s="27">
        <v>3</v>
      </c>
      <c r="K88" s="27">
        <v>2</v>
      </c>
      <c r="L88" s="27">
        <v>2</v>
      </c>
      <c r="M88" s="27">
        <v>2</v>
      </c>
      <c r="N88" s="27">
        <v>1</v>
      </c>
      <c r="O88" s="79">
        <f t="shared" si="15"/>
        <v>3.5</v>
      </c>
      <c r="P88" s="79">
        <f t="shared" si="16"/>
        <v>1.75</v>
      </c>
      <c r="Q88" s="36">
        <f t="shared" si="17"/>
        <v>0.23809523809523808</v>
      </c>
      <c r="R88" s="37">
        <f t="shared" si="18"/>
        <v>0.5</v>
      </c>
      <c r="T88" s="6" t="s">
        <v>59</v>
      </c>
      <c r="U88" s="33" t="s">
        <v>103</v>
      </c>
    </row>
    <row r="89" spans="1:22" ht="12.75" customHeight="1">
      <c r="A89" s="25" t="s">
        <v>67</v>
      </c>
      <c r="B89" s="27" t="s">
        <v>43</v>
      </c>
      <c r="C89" s="27" t="s">
        <v>43</v>
      </c>
      <c r="D89" s="27" t="s">
        <v>43</v>
      </c>
      <c r="E89" s="27" t="s">
        <v>43</v>
      </c>
      <c r="F89" s="27" t="s">
        <v>43</v>
      </c>
      <c r="G89" s="28" t="s">
        <v>43</v>
      </c>
      <c r="H89" s="27" t="s">
        <v>43</v>
      </c>
      <c r="I89" s="27" t="s">
        <v>43</v>
      </c>
      <c r="J89" s="27" t="s">
        <v>43</v>
      </c>
      <c r="K89" s="27" t="s">
        <v>43</v>
      </c>
      <c r="L89" s="27" t="s">
        <v>43</v>
      </c>
      <c r="M89" s="27" t="s">
        <v>43</v>
      </c>
      <c r="N89" s="27" t="s">
        <v>43</v>
      </c>
      <c r="O89" s="79" t="e">
        <f t="shared" si="15"/>
        <v>#VALUE!</v>
      </c>
      <c r="P89" s="79" t="e">
        <f t="shared" si="16"/>
        <v>#VALUE!</v>
      </c>
      <c r="Q89" s="36" t="e">
        <f t="shared" si="17"/>
        <v>#VALUE!</v>
      </c>
      <c r="R89" s="37" t="e">
        <f t="shared" si="18"/>
        <v>#VALUE!</v>
      </c>
      <c r="T89" s="6" t="s">
        <v>60</v>
      </c>
      <c r="U89" s="10" t="s">
        <v>104</v>
      </c>
    </row>
    <row r="90" spans="1:22" ht="12.75" customHeight="1">
      <c r="A90" s="29" t="s">
        <v>68</v>
      </c>
      <c r="B90" s="27">
        <v>10</v>
      </c>
      <c r="C90" s="27">
        <v>6</v>
      </c>
      <c r="D90" s="27">
        <v>5</v>
      </c>
      <c r="E90" s="27">
        <v>1</v>
      </c>
      <c r="F90" s="27">
        <v>0</v>
      </c>
      <c r="G90" s="28">
        <v>44</v>
      </c>
      <c r="H90" s="27">
        <v>183</v>
      </c>
      <c r="I90" s="27">
        <v>21</v>
      </c>
      <c r="J90" s="27">
        <v>19</v>
      </c>
      <c r="K90" s="27">
        <v>14</v>
      </c>
      <c r="L90" s="27">
        <v>6</v>
      </c>
      <c r="M90" s="27">
        <v>21</v>
      </c>
      <c r="N90" s="27">
        <v>55</v>
      </c>
      <c r="O90" s="79">
        <f t="shared" si="15"/>
        <v>2.2272727272727271</v>
      </c>
      <c r="P90" s="79">
        <f t="shared" si="16"/>
        <v>0.95454545454545459</v>
      </c>
      <c r="Q90" s="36">
        <f t="shared" si="17"/>
        <v>0.11475409836065574</v>
      </c>
      <c r="R90" s="37">
        <f t="shared" si="18"/>
        <v>2.6190476190476191</v>
      </c>
    </row>
    <row r="91" spans="1:22" ht="12.75" customHeight="1">
      <c r="A91" s="29" t="s">
        <v>70</v>
      </c>
      <c r="B91" s="27" t="s">
        <v>43</v>
      </c>
      <c r="C91" s="27" t="s">
        <v>43</v>
      </c>
      <c r="D91" s="27" t="s">
        <v>43</v>
      </c>
      <c r="E91" s="27" t="s">
        <v>43</v>
      </c>
      <c r="F91" s="27" t="s">
        <v>43</v>
      </c>
      <c r="G91" s="28" t="s">
        <v>43</v>
      </c>
      <c r="H91" s="27" t="s">
        <v>43</v>
      </c>
      <c r="I91" s="27" t="s">
        <v>43</v>
      </c>
      <c r="J91" s="27" t="s">
        <v>43</v>
      </c>
      <c r="K91" s="27" t="s">
        <v>43</v>
      </c>
      <c r="L91" s="27" t="s">
        <v>43</v>
      </c>
      <c r="M91" s="27" t="s">
        <v>43</v>
      </c>
      <c r="N91" s="27" t="s">
        <v>43</v>
      </c>
      <c r="O91" s="79" t="e">
        <f t="shared" si="15"/>
        <v>#VALUE!</v>
      </c>
      <c r="P91" s="79" t="e">
        <f t="shared" si="16"/>
        <v>#VALUE!</v>
      </c>
      <c r="Q91" s="36" t="e">
        <f t="shared" si="17"/>
        <v>#VALUE!</v>
      </c>
      <c r="R91" s="37" t="e">
        <f t="shared" si="18"/>
        <v>#VALUE!</v>
      </c>
      <c r="T91" s="6" t="s">
        <v>44</v>
      </c>
      <c r="U91" s="5" t="s">
        <v>88</v>
      </c>
    </row>
    <row r="92" spans="1:22" ht="12.75" customHeight="1">
      <c r="A92" s="29" t="s">
        <v>71</v>
      </c>
      <c r="B92" s="27">
        <v>6</v>
      </c>
      <c r="C92" s="27">
        <v>6</v>
      </c>
      <c r="D92" s="27">
        <v>4</v>
      </c>
      <c r="E92" s="27">
        <v>0</v>
      </c>
      <c r="F92" s="27">
        <v>0</v>
      </c>
      <c r="G92" s="28">
        <v>22</v>
      </c>
      <c r="H92" s="27">
        <v>106</v>
      </c>
      <c r="I92" s="27">
        <v>11</v>
      </c>
      <c r="J92" s="27">
        <v>14</v>
      </c>
      <c r="K92" s="27">
        <v>10</v>
      </c>
      <c r="L92" s="27">
        <v>3</v>
      </c>
      <c r="M92" s="27">
        <v>28</v>
      </c>
      <c r="N92" s="27">
        <v>24</v>
      </c>
      <c r="O92" s="79">
        <f t="shared" si="15"/>
        <v>3.1818181818181817</v>
      </c>
      <c r="P92" s="79">
        <f t="shared" si="16"/>
        <v>1.7727272727272727</v>
      </c>
      <c r="Q92" s="36">
        <f t="shared" si="17"/>
        <v>0.10377358490566038</v>
      </c>
      <c r="R92" s="37">
        <f t="shared" si="18"/>
        <v>0.8571428571428571</v>
      </c>
      <c r="T92" s="6" t="s">
        <v>76</v>
      </c>
      <c r="U92" s="5" t="s">
        <v>105</v>
      </c>
      <c r="V92" s="6"/>
    </row>
    <row r="93" spans="1:22" ht="12.75" customHeight="1">
      <c r="A93" s="25" t="s">
        <v>72</v>
      </c>
      <c r="B93" s="27">
        <v>6</v>
      </c>
      <c r="C93" s="27">
        <v>6</v>
      </c>
      <c r="D93" s="27">
        <v>4</v>
      </c>
      <c r="E93" s="27">
        <v>0</v>
      </c>
      <c r="F93" s="27">
        <v>0</v>
      </c>
      <c r="G93" s="28">
        <v>24.7</v>
      </c>
      <c r="H93" s="27">
        <v>124</v>
      </c>
      <c r="I93" s="27">
        <v>28</v>
      </c>
      <c r="J93" s="27">
        <v>24</v>
      </c>
      <c r="K93" s="27">
        <v>19</v>
      </c>
      <c r="L93" s="27">
        <v>8</v>
      </c>
      <c r="M93" s="27">
        <v>21</v>
      </c>
      <c r="N93" s="27">
        <v>21</v>
      </c>
      <c r="O93" s="79">
        <f t="shared" si="15"/>
        <v>5.384615384615385</v>
      </c>
      <c r="P93" s="79">
        <f t="shared" si="16"/>
        <v>1.9838056680161944</v>
      </c>
      <c r="Q93" s="36">
        <f t="shared" si="17"/>
        <v>0.22580645161290322</v>
      </c>
      <c r="R93" s="37">
        <f t="shared" si="18"/>
        <v>1</v>
      </c>
      <c r="T93" s="6" t="s">
        <v>77</v>
      </c>
      <c r="U93" s="5" t="s">
        <v>106</v>
      </c>
      <c r="V93" s="6"/>
    </row>
    <row r="94" spans="1:22" ht="12.75" customHeight="1">
      <c r="A94" s="25" t="s">
        <v>73</v>
      </c>
      <c r="B94" s="27">
        <v>1</v>
      </c>
      <c r="C94" s="27">
        <v>0</v>
      </c>
      <c r="D94" s="27">
        <v>0</v>
      </c>
      <c r="E94" s="27">
        <v>0</v>
      </c>
      <c r="F94" s="27">
        <v>0</v>
      </c>
      <c r="G94" s="28">
        <v>0</v>
      </c>
      <c r="H94" s="27">
        <v>1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79" t="e">
        <f t="shared" si="15"/>
        <v>#DIV/0!</v>
      </c>
      <c r="P94" s="79" t="e">
        <f t="shared" si="16"/>
        <v>#DIV/0!</v>
      </c>
      <c r="Q94" s="36">
        <f t="shared" si="17"/>
        <v>0</v>
      </c>
      <c r="R94" s="37" t="e">
        <f t="shared" si="18"/>
        <v>#DIV/0!</v>
      </c>
      <c r="T94" s="6" t="s">
        <v>78</v>
      </c>
      <c r="U94" s="5" t="s">
        <v>107</v>
      </c>
      <c r="V94" s="6"/>
    </row>
    <row r="95" spans="1:22" ht="12.75" customHeight="1">
      <c r="A95" s="91" t="s">
        <v>74</v>
      </c>
      <c r="B95" s="97">
        <v>1</v>
      </c>
      <c r="C95" s="97">
        <v>0</v>
      </c>
      <c r="D95" s="97">
        <v>0</v>
      </c>
      <c r="E95" s="97">
        <v>0</v>
      </c>
      <c r="F95" s="97">
        <v>0</v>
      </c>
      <c r="G95" s="98">
        <v>1</v>
      </c>
      <c r="H95" s="97">
        <v>4</v>
      </c>
      <c r="I95" s="97">
        <v>1</v>
      </c>
      <c r="J95" s="97">
        <v>1</v>
      </c>
      <c r="K95" s="97">
        <v>1</v>
      </c>
      <c r="L95" s="97">
        <v>0</v>
      </c>
      <c r="M95" s="97">
        <v>0</v>
      </c>
      <c r="N95" s="97">
        <v>0</v>
      </c>
      <c r="O95" s="79">
        <f t="shared" si="15"/>
        <v>7</v>
      </c>
      <c r="P95" s="79">
        <f t="shared" si="16"/>
        <v>1</v>
      </c>
      <c r="Q95" s="36">
        <f t="shared" si="17"/>
        <v>0.25</v>
      </c>
      <c r="R95" s="37" t="e">
        <f t="shared" si="18"/>
        <v>#DIV/0!</v>
      </c>
      <c r="T95" s="6" t="s">
        <v>79</v>
      </c>
      <c r="U95" s="5" t="s">
        <v>108</v>
      </c>
      <c r="V95" s="6"/>
    </row>
    <row r="96" spans="1:22" ht="12.75" customHeight="1" thickBot="1">
      <c r="A96" s="56" t="s">
        <v>75</v>
      </c>
      <c r="B96" s="57"/>
      <c r="C96" s="80">
        <f t="shared" ref="C96:N96" si="19">SUM(C85:C95)</f>
        <v>20</v>
      </c>
      <c r="D96" s="80">
        <f t="shared" si="19"/>
        <v>18</v>
      </c>
      <c r="E96" s="80">
        <f t="shared" si="19"/>
        <v>1</v>
      </c>
      <c r="F96" s="80">
        <f t="shared" si="19"/>
        <v>1</v>
      </c>
      <c r="G96" s="80">
        <f t="shared" si="19"/>
        <v>129</v>
      </c>
      <c r="H96" s="80">
        <f t="shared" si="19"/>
        <v>573</v>
      </c>
      <c r="I96" s="80">
        <f t="shared" si="19"/>
        <v>85</v>
      </c>
      <c r="J96" s="80">
        <f t="shared" si="19"/>
        <v>79</v>
      </c>
      <c r="K96" s="80">
        <f t="shared" si="19"/>
        <v>63</v>
      </c>
      <c r="L96" s="80">
        <f t="shared" si="19"/>
        <v>20</v>
      </c>
      <c r="M96" s="80">
        <f t="shared" si="19"/>
        <v>91</v>
      </c>
      <c r="N96" s="80">
        <f t="shared" si="19"/>
        <v>113</v>
      </c>
      <c r="O96" s="116">
        <f t="shared" si="15"/>
        <v>3.4186046511627906</v>
      </c>
      <c r="P96" s="116">
        <f t="shared" si="16"/>
        <v>1.3643410852713178</v>
      </c>
      <c r="Q96" s="117">
        <f t="shared" si="17"/>
        <v>0.14834205933682373</v>
      </c>
      <c r="R96" s="118">
        <f t="shared" si="18"/>
        <v>1.2417582417582418</v>
      </c>
      <c r="T96" s="6" t="s">
        <v>80</v>
      </c>
      <c r="U96" s="5" t="s">
        <v>109</v>
      </c>
      <c r="V96" s="6"/>
    </row>
    <row r="97" spans="1:22" ht="12.75" customHeight="1" thickBot="1">
      <c r="T97" s="6" t="s">
        <v>81</v>
      </c>
      <c r="U97" s="5" t="s">
        <v>110</v>
      </c>
      <c r="V97" s="6"/>
    </row>
    <row r="98" spans="1:22" ht="12.75" customHeight="1" thickBot="1">
      <c r="A98" s="93" t="s">
        <v>263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5"/>
      <c r="P98" s="95"/>
      <c r="Q98" s="95"/>
      <c r="R98" s="96"/>
      <c r="T98" s="6" t="s">
        <v>48</v>
      </c>
      <c r="U98" s="5" t="s">
        <v>92</v>
      </c>
      <c r="V98" s="6"/>
    </row>
    <row r="99" spans="1:22" ht="12.75" customHeight="1">
      <c r="A99" s="32" t="s">
        <v>120</v>
      </c>
      <c r="B99" s="7" t="s">
        <v>44</v>
      </c>
      <c r="C99" s="7" t="s">
        <v>45</v>
      </c>
      <c r="D99" s="7" t="s">
        <v>46</v>
      </c>
      <c r="E99" s="7" t="s">
        <v>47</v>
      </c>
      <c r="F99" s="7" t="s">
        <v>48</v>
      </c>
      <c r="G99" s="7" t="s">
        <v>49</v>
      </c>
      <c r="H99" s="7" t="s">
        <v>50</v>
      </c>
      <c r="I99" s="7" t="s">
        <v>51</v>
      </c>
      <c r="J99" s="7" t="s">
        <v>52</v>
      </c>
      <c r="K99" s="7" t="s">
        <v>53</v>
      </c>
      <c r="L99" s="7" t="s">
        <v>54</v>
      </c>
      <c r="M99" s="7" t="s">
        <v>55</v>
      </c>
      <c r="N99" s="7" t="s">
        <v>56</v>
      </c>
      <c r="O99" s="31" t="s">
        <v>57</v>
      </c>
      <c r="P99" s="31" t="s">
        <v>58</v>
      </c>
      <c r="Q99" s="31" t="s">
        <v>59</v>
      </c>
      <c r="R99" s="30" t="s">
        <v>60</v>
      </c>
      <c r="T99" s="6" t="s">
        <v>47</v>
      </c>
      <c r="U99" s="5" t="s">
        <v>91</v>
      </c>
      <c r="V99" s="6"/>
    </row>
    <row r="100" spans="1:22" ht="12.75" customHeight="1">
      <c r="A100" s="5" t="s">
        <v>61</v>
      </c>
      <c r="B100" s="14">
        <v>7</v>
      </c>
      <c r="C100" s="14">
        <v>24</v>
      </c>
      <c r="D100" s="14">
        <v>23</v>
      </c>
      <c r="E100" s="14">
        <v>2</v>
      </c>
      <c r="F100" s="14">
        <v>5</v>
      </c>
      <c r="G100" s="14">
        <v>0</v>
      </c>
      <c r="H100" s="14">
        <v>0</v>
      </c>
      <c r="I100" s="14">
        <v>0</v>
      </c>
      <c r="J100" s="14">
        <v>2</v>
      </c>
      <c r="K100" s="14">
        <v>1</v>
      </c>
      <c r="L100" s="14">
        <v>5</v>
      </c>
      <c r="M100" s="14">
        <v>5</v>
      </c>
      <c r="N100" s="14">
        <v>4</v>
      </c>
      <c r="O100" s="36">
        <f>SUM(F100/D100)</f>
        <v>0.21739130434782608</v>
      </c>
      <c r="P100" s="36">
        <f>SUM(F100,K100)/C100</f>
        <v>0.25</v>
      </c>
      <c r="Q100" s="36">
        <f>SUM(N100/D100)</f>
        <v>0.17391304347826086</v>
      </c>
      <c r="R100" s="37">
        <f>SUM(P100:Q100)</f>
        <v>0.42391304347826086</v>
      </c>
      <c r="T100" s="6" t="s">
        <v>82</v>
      </c>
      <c r="U100" s="5" t="s">
        <v>111</v>
      </c>
    </row>
    <row r="101" spans="1:22" ht="12.75" customHeight="1">
      <c r="A101" s="10" t="s">
        <v>62</v>
      </c>
      <c r="B101" s="119">
        <v>6</v>
      </c>
      <c r="C101" s="119">
        <v>16</v>
      </c>
      <c r="D101" s="119">
        <v>10</v>
      </c>
      <c r="E101" s="119">
        <v>3</v>
      </c>
      <c r="F101" s="119">
        <v>3</v>
      </c>
      <c r="G101" s="119">
        <v>1</v>
      </c>
      <c r="H101" s="119">
        <v>0</v>
      </c>
      <c r="I101" s="119">
        <v>0</v>
      </c>
      <c r="J101" s="119">
        <v>1</v>
      </c>
      <c r="K101" s="119">
        <v>6</v>
      </c>
      <c r="L101" s="119">
        <v>1</v>
      </c>
      <c r="M101" s="119">
        <v>0</v>
      </c>
      <c r="N101" s="119">
        <v>4</v>
      </c>
      <c r="O101" s="36">
        <f t="shared" ref="O101:O114" si="20">SUM(F101/D101)</f>
        <v>0.3</v>
      </c>
      <c r="P101" s="36">
        <f t="shared" ref="P101:P114" si="21">SUM(F101,K101)/C101</f>
        <v>0.5625</v>
      </c>
      <c r="Q101" s="36">
        <f t="shared" ref="Q101:Q114" si="22">SUM(N101/D101)</f>
        <v>0.4</v>
      </c>
      <c r="R101" s="37">
        <f t="shared" ref="R101:R114" si="23">SUM(P101:Q101)</f>
        <v>0.96250000000000002</v>
      </c>
      <c r="T101" s="6" t="s">
        <v>83</v>
      </c>
      <c r="U101" s="5" t="s">
        <v>112</v>
      </c>
    </row>
    <row r="102" spans="1:22" ht="12.75" customHeight="1">
      <c r="A102" s="5" t="s">
        <v>63</v>
      </c>
      <c r="B102" s="14">
        <v>7</v>
      </c>
      <c r="C102" s="14">
        <v>19</v>
      </c>
      <c r="D102" s="14">
        <v>17</v>
      </c>
      <c r="E102" s="14">
        <v>4</v>
      </c>
      <c r="F102" s="14">
        <v>4</v>
      </c>
      <c r="G102" s="14">
        <v>0</v>
      </c>
      <c r="H102" s="14">
        <v>0</v>
      </c>
      <c r="I102" s="14">
        <v>0</v>
      </c>
      <c r="J102" s="14">
        <v>4</v>
      </c>
      <c r="K102" s="14">
        <v>1</v>
      </c>
      <c r="L102" s="14">
        <v>1</v>
      </c>
      <c r="M102" s="14">
        <v>2</v>
      </c>
      <c r="N102" s="14">
        <v>4</v>
      </c>
      <c r="O102" s="36">
        <f t="shared" si="20"/>
        <v>0.23529411764705882</v>
      </c>
      <c r="P102" s="36">
        <f t="shared" si="21"/>
        <v>0.26315789473684209</v>
      </c>
      <c r="Q102" s="36">
        <f t="shared" si="22"/>
        <v>0.23529411764705882</v>
      </c>
      <c r="R102" s="37">
        <f t="shared" si="23"/>
        <v>0.49845201238390091</v>
      </c>
      <c r="T102" s="6" t="s">
        <v>53</v>
      </c>
      <c r="U102" s="5" t="s">
        <v>97</v>
      </c>
    </row>
    <row r="103" spans="1:22" ht="12.75" customHeight="1">
      <c r="A103" s="5" t="s">
        <v>64</v>
      </c>
      <c r="B103" s="14">
        <v>7</v>
      </c>
      <c r="C103" s="14">
        <v>23</v>
      </c>
      <c r="D103" s="14">
        <v>17</v>
      </c>
      <c r="E103" s="14">
        <v>7</v>
      </c>
      <c r="F103" s="14">
        <v>8</v>
      </c>
      <c r="G103" s="14">
        <v>0</v>
      </c>
      <c r="H103" s="14">
        <v>0</v>
      </c>
      <c r="I103" s="14">
        <v>0</v>
      </c>
      <c r="J103" s="14">
        <v>5</v>
      </c>
      <c r="K103" s="14">
        <v>5</v>
      </c>
      <c r="L103" s="14">
        <v>0</v>
      </c>
      <c r="M103" s="14">
        <v>2</v>
      </c>
      <c r="N103" s="14">
        <v>8</v>
      </c>
      <c r="O103" s="36">
        <f t="shared" si="20"/>
        <v>0.47058823529411764</v>
      </c>
      <c r="P103" s="36">
        <f t="shared" si="21"/>
        <v>0.56521739130434778</v>
      </c>
      <c r="Q103" s="36">
        <f t="shared" si="22"/>
        <v>0.47058823529411764</v>
      </c>
      <c r="R103" s="37">
        <f t="shared" si="23"/>
        <v>1.0358056265984654</v>
      </c>
      <c r="T103" s="6" t="s">
        <v>54</v>
      </c>
      <c r="U103" s="5" t="s">
        <v>98</v>
      </c>
    </row>
    <row r="104" spans="1:22" ht="12.75" customHeight="1">
      <c r="A104" s="5" t="s">
        <v>65</v>
      </c>
      <c r="B104" s="14" t="s">
        <v>43</v>
      </c>
      <c r="C104" s="14" t="s">
        <v>43</v>
      </c>
      <c r="D104" s="14" t="s">
        <v>43</v>
      </c>
      <c r="E104" s="14" t="s">
        <v>43</v>
      </c>
      <c r="F104" s="14" t="s">
        <v>43</v>
      </c>
      <c r="G104" s="14" t="s">
        <v>43</v>
      </c>
      <c r="H104" s="14" t="s">
        <v>43</v>
      </c>
      <c r="I104" s="14" t="s">
        <v>43</v>
      </c>
      <c r="J104" s="14" t="s">
        <v>43</v>
      </c>
      <c r="K104" s="14" t="s">
        <v>43</v>
      </c>
      <c r="L104" s="14" t="s">
        <v>43</v>
      </c>
      <c r="M104" s="14" t="s">
        <v>43</v>
      </c>
      <c r="N104" s="14" t="s">
        <v>43</v>
      </c>
      <c r="O104" s="36" t="e">
        <f t="shared" si="20"/>
        <v>#VALUE!</v>
      </c>
      <c r="P104" s="36" t="e">
        <f t="shared" si="21"/>
        <v>#VALUE!</v>
      </c>
      <c r="Q104" s="36" t="e">
        <f t="shared" si="22"/>
        <v>#VALUE!</v>
      </c>
      <c r="R104" s="37" t="e">
        <f t="shared" si="23"/>
        <v>#VALUE!</v>
      </c>
      <c r="T104" s="6" t="s">
        <v>84</v>
      </c>
      <c r="U104" s="5" t="s">
        <v>113</v>
      </c>
    </row>
    <row r="105" spans="1:22" ht="12.75" customHeight="1">
      <c r="A105" s="5" t="s">
        <v>66</v>
      </c>
      <c r="B105" s="14">
        <v>7</v>
      </c>
      <c r="C105" s="14">
        <v>19</v>
      </c>
      <c r="D105" s="14">
        <v>18</v>
      </c>
      <c r="E105" s="14">
        <v>4</v>
      </c>
      <c r="F105" s="14">
        <v>8</v>
      </c>
      <c r="G105" s="14">
        <v>4</v>
      </c>
      <c r="H105" s="14">
        <v>0</v>
      </c>
      <c r="I105" s="14">
        <v>0</v>
      </c>
      <c r="J105" s="14">
        <v>4</v>
      </c>
      <c r="K105" s="14">
        <v>2</v>
      </c>
      <c r="L105" s="14">
        <v>2</v>
      </c>
      <c r="M105" s="14">
        <v>0</v>
      </c>
      <c r="N105" s="14">
        <v>10</v>
      </c>
      <c r="O105" s="36">
        <f t="shared" si="20"/>
        <v>0.44444444444444442</v>
      </c>
      <c r="P105" s="36">
        <f t="shared" si="21"/>
        <v>0.52631578947368418</v>
      </c>
      <c r="Q105" s="36">
        <f t="shared" si="22"/>
        <v>0.55555555555555558</v>
      </c>
      <c r="R105" s="37">
        <f t="shared" si="23"/>
        <v>1.0818713450292399</v>
      </c>
      <c r="T105" s="6" t="s">
        <v>85</v>
      </c>
      <c r="U105" s="33" t="s">
        <v>114</v>
      </c>
    </row>
    <row r="106" spans="1:22" ht="12.75" customHeight="1">
      <c r="A106" s="5" t="s">
        <v>67</v>
      </c>
      <c r="B106" s="14">
        <v>7</v>
      </c>
      <c r="C106" s="14">
        <v>24</v>
      </c>
      <c r="D106" s="14">
        <v>19</v>
      </c>
      <c r="E106" s="14">
        <v>3</v>
      </c>
      <c r="F106" s="14">
        <v>11</v>
      </c>
      <c r="G106" s="14">
        <v>2</v>
      </c>
      <c r="H106" s="14">
        <v>0</v>
      </c>
      <c r="I106" s="14">
        <v>0</v>
      </c>
      <c r="J106" s="14">
        <v>11</v>
      </c>
      <c r="K106" s="14">
        <v>5</v>
      </c>
      <c r="L106" s="14">
        <v>2</v>
      </c>
      <c r="M106" s="14">
        <v>1</v>
      </c>
      <c r="N106" s="14">
        <v>13</v>
      </c>
      <c r="O106" s="36">
        <f t="shared" si="20"/>
        <v>0.57894736842105265</v>
      </c>
      <c r="P106" s="36">
        <f t="shared" si="21"/>
        <v>0.66666666666666663</v>
      </c>
      <c r="Q106" s="36">
        <f t="shared" si="22"/>
        <v>0.68421052631578949</v>
      </c>
      <c r="R106" s="37">
        <f t="shared" si="23"/>
        <v>1.3508771929824561</v>
      </c>
      <c r="T106" s="6" t="s">
        <v>86</v>
      </c>
      <c r="U106" s="5" t="s">
        <v>115</v>
      </c>
    </row>
    <row r="107" spans="1:22" ht="12.75" customHeight="1">
      <c r="A107" s="5" t="s">
        <v>68</v>
      </c>
      <c r="B107" s="14">
        <v>7</v>
      </c>
      <c r="C107" s="14">
        <v>24</v>
      </c>
      <c r="D107" s="14">
        <v>20</v>
      </c>
      <c r="E107" s="14">
        <v>6</v>
      </c>
      <c r="F107" s="14">
        <v>8</v>
      </c>
      <c r="G107" s="14">
        <v>1</v>
      </c>
      <c r="H107" s="14">
        <v>0</v>
      </c>
      <c r="I107" s="14">
        <v>0</v>
      </c>
      <c r="J107" s="14">
        <v>8</v>
      </c>
      <c r="K107" s="14">
        <v>2</v>
      </c>
      <c r="L107" s="14">
        <v>0</v>
      </c>
      <c r="M107" s="14">
        <v>3</v>
      </c>
      <c r="N107" s="14">
        <v>9</v>
      </c>
      <c r="O107" s="36">
        <f t="shared" si="20"/>
        <v>0.4</v>
      </c>
      <c r="P107" s="36">
        <f t="shared" si="21"/>
        <v>0.41666666666666669</v>
      </c>
      <c r="Q107" s="36">
        <f t="shared" si="22"/>
        <v>0.45</v>
      </c>
      <c r="R107" s="37">
        <f t="shared" si="23"/>
        <v>0.8666666666666667</v>
      </c>
      <c r="T107" s="6" t="s">
        <v>87</v>
      </c>
      <c r="U107" s="10" t="s">
        <v>116</v>
      </c>
      <c r="V107" s="6"/>
    </row>
    <row r="108" spans="1:22" ht="12.75" customHeight="1">
      <c r="A108" s="5" t="s">
        <v>69</v>
      </c>
      <c r="B108" s="14">
        <v>6</v>
      </c>
      <c r="C108" s="14">
        <v>16</v>
      </c>
      <c r="D108" s="14">
        <v>14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2</v>
      </c>
      <c r="L108" s="14">
        <v>11</v>
      </c>
      <c r="M108" s="14">
        <v>0</v>
      </c>
      <c r="N108" s="14">
        <v>0</v>
      </c>
      <c r="O108" s="36">
        <f t="shared" si="20"/>
        <v>0</v>
      </c>
      <c r="P108" s="36">
        <f t="shared" si="21"/>
        <v>0.125</v>
      </c>
      <c r="Q108" s="36">
        <f t="shared" si="22"/>
        <v>0</v>
      </c>
      <c r="R108" s="37">
        <f t="shared" si="23"/>
        <v>0.125</v>
      </c>
    </row>
    <row r="109" spans="1:22" ht="12.75" customHeight="1">
      <c r="A109" s="5" t="s">
        <v>70</v>
      </c>
      <c r="B109" s="14" t="s">
        <v>43</v>
      </c>
      <c r="C109" s="14" t="s">
        <v>43</v>
      </c>
      <c r="D109" s="14" t="s">
        <v>43</v>
      </c>
      <c r="E109" s="14" t="s">
        <v>43</v>
      </c>
      <c r="F109" s="14" t="s">
        <v>43</v>
      </c>
      <c r="G109" s="14" t="s">
        <v>43</v>
      </c>
      <c r="H109" s="14" t="s">
        <v>43</v>
      </c>
      <c r="I109" s="14" t="s">
        <v>43</v>
      </c>
      <c r="J109" s="14" t="s">
        <v>43</v>
      </c>
      <c r="K109" s="14" t="s">
        <v>43</v>
      </c>
      <c r="L109" s="14" t="s">
        <v>43</v>
      </c>
      <c r="M109" s="14" t="s">
        <v>43</v>
      </c>
      <c r="N109" s="14" t="s">
        <v>43</v>
      </c>
      <c r="O109" s="36" t="e">
        <f t="shared" si="20"/>
        <v>#VALUE!</v>
      </c>
      <c r="P109" s="36" t="e">
        <f t="shared" si="21"/>
        <v>#VALUE!</v>
      </c>
      <c r="Q109" s="36" t="e">
        <f t="shared" si="22"/>
        <v>#VALUE!</v>
      </c>
      <c r="R109" s="37" t="e">
        <f t="shared" si="23"/>
        <v>#VALUE!</v>
      </c>
    </row>
    <row r="110" spans="1:22" ht="12.75" customHeight="1">
      <c r="A110" s="5" t="s">
        <v>71</v>
      </c>
      <c r="B110" s="14">
        <v>7</v>
      </c>
      <c r="C110" s="14">
        <v>26</v>
      </c>
      <c r="D110" s="14">
        <v>22</v>
      </c>
      <c r="E110" s="14">
        <v>12</v>
      </c>
      <c r="F110" s="14">
        <v>9</v>
      </c>
      <c r="G110" s="14">
        <v>4</v>
      </c>
      <c r="H110" s="14">
        <v>0</v>
      </c>
      <c r="I110" s="14">
        <v>0</v>
      </c>
      <c r="J110" s="14">
        <v>5</v>
      </c>
      <c r="K110" s="14">
        <v>2</v>
      </c>
      <c r="L110" s="14">
        <v>6</v>
      </c>
      <c r="M110" s="14">
        <v>5</v>
      </c>
      <c r="N110" s="14">
        <v>13</v>
      </c>
      <c r="O110" s="36">
        <f t="shared" si="20"/>
        <v>0.40909090909090912</v>
      </c>
      <c r="P110" s="36">
        <f t="shared" si="21"/>
        <v>0.42307692307692307</v>
      </c>
      <c r="Q110" s="36">
        <f t="shared" si="22"/>
        <v>0.59090909090909094</v>
      </c>
      <c r="R110" s="37">
        <f t="shared" si="23"/>
        <v>1.013986013986014</v>
      </c>
    </row>
    <row r="111" spans="1:22" ht="12.75" customHeight="1">
      <c r="A111" s="5" t="s">
        <v>72</v>
      </c>
      <c r="B111" s="14">
        <v>7</v>
      </c>
      <c r="C111" s="14">
        <v>19</v>
      </c>
      <c r="D111" s="14">
        <v>14</v>
      </c>
      <c r="E111" s="14">
        <v>3</v>
      </c>
      <c r="F111" s="14">
        <v>4</v>
      </c>
      <c r="G111" s="14">
        <v>0</v>
      </c>
      <c r="H111" s="14">
        <v>0</v>
      </c>
      <c r="I111" s="14">
        <v>0</v>
      </c>
      <c r="J111" s="14">
        <v>3</v>
      </c>
      <c r="K111" s="14">
        <v>5</v>
      </c>
      <c r="L111" s="14">
        <v>3</v>
      </c>
      <c r="M111" s="14">
        <v>2</v>
      </c>
      <c r="N111" s="14">
        <v>5</v>
      </c>
      <c r="O111" s="36">
        <f t="shared" si="20"/>
        <v>0.2857142857142857</v>
      </c>
      <c r="P111" s="36">
        <f t="shared" si="21"/>
        <v>0.47368421052631576</v>
      </c>
      <c r="Q111" s="36">
        <f t="shared" si="22"/>
        <v>0.35714285714285715</v>
      </c>
      <c r="R111" s="37">
        <f t="shared" si="23"/>
        <v>0.83082706766917291</v>
      </c>
    </row>
    <row r="112" spans="1:22" ht="12.75" customHeight="1">
      <c r="A112" s="5" t="s">
        <v>73</v>
      </c>
      <c r="B112" s="14">
        <v>7</v>
      </c>
      <c r="C112" s="14">
        <v>25</v>
      </c>
      <c r="D112" s="14">
        <v>22</v>
      </c>
      <c r="E112" s="14">
        <v>8</v>
      </c>
      <c r="F112" s="14">
        <v>12</v>
      </c>
      <c r="G112" s="14">
        <v>1</v>
      </c>
      <c r="H112" s="14">
        <v>0</v>
      </c>
      <c r="I112" s="14">
        <v>0</v>
      </c>
      <c r="J112" s="14">
        <v>3</v>
      </c>
      <c r="K112" s="14">
        <v>2</v>
      </c>
      <c r="L112" s="14">
        <v>0</v>
      </c>
      <c r="M112" s="14">
        <v>8</v>
      </c>
      <c r="N112" s="14">
        <v>13</v>
      </c>
      <c r="O112" s="36">
        <f t="shared" si="20"/>
        <v>0.54545454545454541</v>
      </c>
      <c r="P112" s="36">
        <f t="shared" si="21"/>
        <v>0.56000000000000005</v>
      </c>
      <c r="Q112" s="36">
        <f t="shared" si="22"/>
        <v>0.59090909090909094</v>
      </c>
      <c r="R112" s="37">
        <f t="shared" si="23"/>
        <v>1.1509090909090909</v>
      </c>
    </row>
    <row r="113" spans="1:18" ht="12.75" customHeight="1">
      <c r="A113" s="5" t="s">
        <v>74</v>
      </c>
      <c r="B113" s="14">
        <v>7</v>
      </c>
      <c r="C113" s="14">
        <v>19</v>
      </c>
      <c r="D113" s="14">
        <v>17</v>
      </c>
      <c r="E113" s="14">
        <v>3</v>
      </c>
      <c r="F113" s="14">
        <v>4</v>
      </c>
      <c r="G113" s="14">
        <v>1</v>
      </c>
      <c r="H113" s="14">
        <v>0</v>
      </c>
      <c r="I113" s="14">
        <v>0</v>
      </c>
      <c r="J113" s="14">
        <v>2</v>
      </c>
      <c r="K113" s="14">
        <v>2</v>
      </c>
      <c r="L113" s="14">
        <v>4</v>
      </c>
      <c r="M113" s="14">
        <v>0</v>
      </c>
      <c r="N113" s="14">
        <v>5</v>
      </c>
      <c r="O113" s="36">
        <f t="shared" si="20"/>
        <v>0.23529411764705882</v>
      </c>
      <c r="P113" s="36">
        <f t="shared" si="21"/>
        <v>0.31578947368421051</v>
      </c>
      <c r="Q113" s="36">
        <f t="shared" si="22"/>
        <v>0.29411764705882354</v>
      </c>
      <c r="R113" s="37">
        <f t="shared" si="23"/>
        <v>0.60990712074303399</v>
      </c>
    </row>
    <row r="114" spans="1:18" ht="12.75" customHeight="1">
      <c r="A114" s="9" t="s">
        <v>75</v>
      </c>
      <c r="B114" s="9"/>
      <c r="C114" s="7">
        <f>SUM(C100:C113)</f>
        <v>254</v>
      </c>
      <c r="D114" s="7">
        <f t="shared" ref="D114:N114" si="24">SUM(D100:D113)</f>
        <v>213</v>
      </c>
      <c r="E114" s="7">
        <f t="shared" si="24"/>
        <v>55</v>
      </c>
      <c r="F114" s="7">
        <f t="shared" si="24"/>
        <v>76</v>
      </c>
      <c r="G114" s="7">
        <f t="shared" si="24"/>
        <v>14</v>
      </c>
      <c r="H114" s="7">
        <f t="shared" si="24"/>
        <v>0</v>
      </c>
      <c r="I114" s="7">
        <f t="shared" si="24"/>
        <v>0</v>
      </c>
      <c r="J114" s="7">
        <f t="shared" si="24"/>
        <v>48</v>
      </c>
      <c r="K114" s="7">
        <f t="shared" si="24"/>
        <v>35</v>
      </c>
      <c r="L114" s="7">
        <f t="shared" si="24"/>
        <v>35</v>
      </c>
      <c r="M114" s="7">
        <f t="shared" si="24"/>
        <v>28</v>
      </c>
      <c r="N114" s="7">
        <f t="shared" si="24"/>
        <v>88</v>
      </c>
      <c r="O114" s="36">
        <f t="shared" si="20"/>
        <v>0.35680751173708919</v>
      </c>
      <c r="P114" s="36">
        <f t="shared" si="21"/>
        <v>0.43700787401574803</v>
      </c>
      <c r="Q114" s="36">
        <f t="shared" si="22"/>
        <v>0.41314553990610331</v>
      </c>
      <c r="R114" s="37">
        <f t="shared" si="23"/>
        <v>0.8501534139218514</v>
      </c>
    </row>
    <row r="115" spans="1:18" ht="12.75" customHeight="1" thickBot="1">
      <c r="O115" s="40"/>
      <c r="P115" s="40"/>
      <c r="Q115" s="40"/>
      <c r="R115" s="78"/>
    </row>
    <row r="116" spans="1:18" ht="12.75" customHeight="1">
      <c r="A116" s="32" t="s">
        <v>121</v>
      </c>
      <c r="B116" s="7" t="s">
        <v>44</v>
      </c>
      <c r="C116" s="7" t="s">
        <v>76</v>
      </c>
      <c r="D116" s="7" t="s">
        <v>77</v>
      </c>
      <c r="E116" s="7" t="s">
        <v>78</v>
      </c>
      <c r="F116" s="7" t="s">
        <v>79</v>
      </c>
      <c r="G116" s="7" t="s">
        <v>80</v>
      </c>
      <c r="H116" s="7" t="s">
        <v>81</v>
      </c>
      <c r="I116" s="7" t="s">
        <v>48</v>
      </c>
      <c r="J116" s="7" t="s">
        <v>47</v>
      </c>
      <c r="K116" s="7" t="s">
        <v>82</v>
      </c>
      <c r="L116" s="7" t="s">
        <v>83</v>
      </c>
      <c r="M116" s="7" t="s">
        <v>53</v>
      </c>
      <c r="N116" s="7" t="s">
        <v>54</v>
      </c>
      <c r="O116" s="34" t="s">
        <v>84</v>
      </c>
      <c r="P116" s="34" t="s">
        <v>85</v>
      </c>
      <c r="Q116" s="34" t="s">
        <v>86</v>
      </c>
      <c r="R116" s="49" t="s">
        <v>87</v>
      </c>
    </row>
    <row r="117" spans="1:18" ht="12.75" customHeight="1">
      <c r="A117" s="5" t="s">
        <v>61</v>
      </c>
      <c r="B117" s="120">
        <v>1</v>
      </c>
      <c r="C117" s="120">
        <v>0</v>
      </c>
      <c r="D117" s="120">
        <v>0</v>
      </c>
      <c r="E117" s="120">
        <v>0</v>
      </c>
      <c r="F117" s="120">
        <v>0</v>
      </c>
      <c r="G117" s="121">
        <v>2</v>
      </c>
      <c r="H117" s="120">
        <v>6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79">
        <f t="shared" ref="O117:O128" si="25">SUM(K117/G117)*7</f>
        <v>0</v>
      </c>
      <c r="P117" s="79">
        <f t="shared" ref="P117:P128" si="26">SUM(I117,M117)/G117</f>
        <v>0</v>
      </c>
      <c r="Q117" s="36">
        <f t="shared" ref="Q117:Q128" si="27">SUM(I117/H117)</f>
        <v>0</v>
      </c>
      <c r="R117" s="37" t="e">
        <f t="shared" ref="R117:R128" si="28">SUM(N117/M117)</f>
        <v>#DIV/0!</v>
      </c>
    </row>
    <row r="118" spans="1:18" ht="12.75" customHeight="1">
      <c r="A118" s="5" t="s">
        <v>63</v>
      </c>
      <c r="B118" s="16" t="s">
        <v>43</v>
      </c>
      <c r="C118" s="16" t="s">
        <v>43</v>
      </c>
      <c r="D118" s="16" t="s">
        <v>43</v>
      </c>
      <c r="E118" s="16" t="s">
        <v>43</v>
      </c>
      <c r="F118" s="16" t="s">
        <v>43</v>
      </c>
      <c r="G118" s="17" t="s">
        <v>43</v>
      </c>
      <c r="H118" s="16" t="s">
        <v>43</v>
      </c>
      <c r="I118" s="16" t="s">
        <v>43</v>
      </c>
      <c r="J118" s="16" t="s">
        <v>43</v>
      </c>
      <c r="K118" s="16" t="s">
        <v>43</v>
      </c>
      <c r="L118" s="16" t="s">
        <v>43</v>
      </c>
      <c r="M118" s="16" t="s">
        <v>43</v>
      </c>
      <c r="N118" s="16" t="s">
        <v>43</v>
      </c>
      <c r="O118" s="79" t="e">
        <f t="shared" si="25"/>
        <v>#VALUE!</v>
      </c>
      <c r="P118" s="79" t="e">
        <f t="shared" si="26"/>
        <v>#VALUE!</v>
      </c>
      <c r="Q118" s="36" t="e">
        <f t="shared" si="27"/>
        <v>#VALUE!</v>
      </c>
      <c r="R118" s="37" t="e">
        <f t="shared" si="28"/>
        <v>#VALUE!</v>
      </c>
    </row>
    <row r="119" spans="1:18" ht="12.75" customHeight="1">
      <c r="A119" s="10" t="s">
        <v>64</v>
      </c>
      <c r="B119" s="16" t="s">
        <v>43</v>
      </c>
      <c r="C119" s="16" t="s">
        <v>43</v>
      </c>
      <c r="D119" s="16" t="s">
        <v>43</v>
      </c>
      <c r="E119" s="16" t="s">
        <v>43</v>
      </c>
      <c r="F119" s="16" t="s">
        <v>43</v>
      </c>
      <c r="G119" s="17" t="s">
        <v>43</v>
      </c>
      <c r="H119" s="16" t="s">
        <v>43</v>
      </c>
      <c r="I119" s="16" t="s">
        <v>43</v>
      </c>
      <c r="J119" s="16" t="s">
        <v>43</v>
      </c>
      <c r="K119" s="16" t="s">
        <v>43</v>
      </c>
      <c r="L119" s="16" t="s">
        <v>43</v>
      </c>
      <c r="M119" s="16" t="s">
        <v>43</v>
      </c>
      <c r="N119" s="16" t="s">
        <v>43</v>
      </c>
      <c r="O119" s="79" t="e">
        <f t="shared" si="25"/>
        <v>#VALUE!</v>
      </c>
      <c r="P119" s="79" t="e">
        <f t="shared" si="26"/>
        <v>#VALUE!</v>
      </c>
      <c r="Q119" s="36" t="e">
        <f t="shared" si="27"/>
        <v>#VALUE!</v>
      </c>
      <c r="R119" s="37" t="e">
        <f t="shared" si="28"/>
        <v>#VALUE!</v>
      </c>
    </row>
    <row r="120" spans="1:18" ht="12.75" customHeight="1">
      <c r="A120" s="10" t="s">
        <v>66</v>
      </c>
      <c r="B120" s="16" t="s">
        <v>43</v>
      </c>
      <c r="C120" s="16" t="s">
        <v>43</v>
      </c>
      <c r="D120" s="16" t="s">
        <v>43</v>
      </c>
      <c r="E120" s="16" t="s">
        <v>43</v>
      </c>
      <c r="F120" s="16" t="s">
        <v>43</v>
      </c>
      <c r="G120" s="17" t="s">
        <v>43</v>
      </c>
      <c r="H120" s="16" t="s">
        <v>43</v>
      </c>
      <c r="I120" s="16" t="s">
        <v>43</v>
      </c>
      <c r="J120" s="16" t="s">
        <v>43</v>
      </c>
      <c r="K120" s="16" t="s">
        <v>43</v>
      </c>
      <c r="L120" s="16" t="s">
        <v>43</v>
      </c>
      <c r="M120" s="16" t="s">
        <v>43</v>
      </c>
      <c r="N120" s="16" t="s">
        <v>43</v>
      </c>
      <c r="O120" s="79" t="e">
        <f t="shared" si="25"/>
        <v>#VALUE!</v>
      </c>
      <c r="P120" s="79" t="e">
        <f t="shared" si="26"/>
        <v>#VALUE!</v>
      </c>
      <c r="Q120" s="36" t="e">
        <f t="shared" si="27"/>
        <v>#VALUE!</v>
      </c>
      <c r="R120" s="37" t="e">
        <f t="shared" si="28"/>
        <v>#VALUE!</v>
      </c>
    </row>
    <row r="121" spans="1:18" ht="12.75" customHeight="1">
      <c r="A121" s="5" t="s">
        <v>67</v>
      </c>
      <c r="B121" s="16" t="s">
        <v>43</v>
      </c>
      <c r="C121" s="16" t="s">
        <v>43</v>
      </c>
      <c r="D121" s="16" t="s">
        <v>43</v>
      </c>
      <c r="E121" s="16" t="s">
        <v>43</v>
      </c>
      <c r="F121" s="16" t="s">
        <v>43</v>
      </c>
      <c r="G121" s="17" t="s">
        <v>43</v>
      </c>
      <c r="H121" s="16" t="s">
        <v>43</v>
      </c>
      <c r="I121" s="16" t="s">
        <v>43</v>
      </c>
      <c r="J121" s="16" t="s">
        <v>43</v>
      </c>
      <c r="K121" s="16" t="s">
        <v>43</v>
      </c>
      <c r="L121" s="16" t="s">
        <v>43</v>
      </c>
      <c r="M121" s="16" t="s">
        <v>43</v>
      </c>
      <c r="N121" s="16" t="s">
        <v>43</v>
      </c>
      <c r="O121" s="79" t="e">
        <f t="shared" si="25"/>
        <v>#VALUE!</v>
      </c>
      <c r="P121" s="79" t="e">
        <f t="shared" si="26"/>
        <v>#VALUE!</v>
      </c>
      <c r="Q121" s="36" t="e">
        <f t="shared" si="27"/>
        <v>#VALUE!</v>
      </c>
      <c r="R121" s="37" t="e">
        <f t="shared" si="28"/>
        <v>#VALUE!</v>
      </c>
    </row>
    <row r="122" spans="1:18" ht="12.75" customHeight="1">
      <c r="A122" s="10" t="s">
        <v>68</v>
      </c>
      <c r="B122" s="16">
        <v>4</v>
      </c>
      <c r="C122" s="16">
        <v>4</v>
      </c>
      <c r="D122" s="16">
        <v>3</v>
      </c>
      <c r="E122" s="16">
        <v>1</v>
      </c>
      <c r="F122" s="16">
        <v>0</v>
      </c>
      <c r="G122" s="17">
        <v>28</v>
      </c>
      <c r="H122" s="16">
        <v>119</v>
      </c>
      <c r="I122" s="16">
        <v>19</v>
      </c>
      <c r="J122" s="16">
        <v>13</v>
      </c>
      <c r="K122" s="16">
        <v>7</v>
      </c>
      <c r="L122" s="16">
        <v>0</v>
      </c>
      <c r="M122" s="16">
        <v>11</v>
      </c>
      <c r="N122" s="16">
        <v>37</v>
      </c>
      <c r="O122" s="79">
        <f t="shared" si="25"/>
        <v>1.75</v>
      </c>
      <c r="P122" s="79">
        <f t="shared" si="26"/>
        <v>1.0714285714285714</v>
      </c>
      <c r="Q122" s="36">
        <f t="shared" si="27"/>
        <v>0.15966386554621848</v>
      </c>
      <c r="R122" s="37">
        <f t="shared" si="28"/>
        <v>3.3636363636363638</v>
      </c>
    </row>
    <row r="123" spans="1:18" ht="12.75" customHeight="1">
      <c r="A123" s="10" t="s">
        <v>70</v>
      </c>
      <c r="B123" s="16" t="s">
        <v>43</v>
      </c>
      <c r="C123" s="16" t="s">
        <v>43</v>
      </c>
      <c r="D123" s="16" t="s">
        <v>43</v>
      </c>
      <c r="E123" s="16" t="s">
        <v>43</v>
      </c>
      <c r="F123" s="16" t="s">
        <v>43</v>
      </c>
      <c r="G123" s="17" t="s">
        <v>43</v>
      </c>
      <c r="H123" s="16" t="s">
        <v>43</v>
      </c>
      <c r="I123" s="16" t="s">
        <v>43</v>
      </c>
      <c r="J123" s="16" t="s">
        <v>43</v>
      </c>
      <c r="K123" s="16" t="s">
        <v>43</v>
      </c>
      <c r="L123" s="16" t="s">
        <v>43</v>
      </c>
      <c r="M123" s="16" t="s">
        <v>43</v>
      </c>
      <c r="N123" s="16" t="s">
        <v>43</v>
      </c>
      <c r="O123" s="79" t="e">
        <f t="shared" si="25"/>
        <v>#VALUE!</v>
      </c>
      <c r="P123" s="79" t="e">
        <f t="shared" si="26"/>
        <v>#VALUE!</v>
      </c>
      <c r="Q123" s="36" t="e">
        <f t="shared" si="27"/>
        <v>#VALUE!</v>
      </c>
      <c r="R123" s="37" t="e">
        <f t="shared" si="28"/>
        <v>#VALUE!</v>
      </c>
    </row>
    <row r="124" spans="1:18" ht="12.75" customHeight="1">
      <c r="A124" s="10" t="s">
        <v>71</v>
      </c>
      <c r="B124" s="120">
        <v>3</v>
      </c>
      <c r="C124" s="120">
        <v>1</v>
      </c>
      <c r="D124" s="120">
        <v>2</v>
      </c>
      <c r="E124" s="120">
        <v>0</v>
      </c>
      <c r="F124" s="120">
        <v>0</v>
      </c>
      <c r="G124" s="121">
        <v>10.3</v>
      </c>
      <c r="H124" s="120">
        <v>48</v>
      </c>
      <c r="I124" s="120">
        <v>4</v>
      </c>
      <c r="J124" s="120">
        <v>4</v>
      </c>
      <c r="K124" s="120">
        <v>3</v>
      </c>
      <c r="L124" s="120">
        <v>0</v>
      </c>
      <c r="M124" s="120">
        <v>8</v>
      </c>
      <c r="N124" s="120">
        <v>7</v>
      </c>
      <c r="O124" s="79">
        <f t="shared" si="25"/>
        <v>2.0388349514563107</v>
      </c>
      <c r="P124" s="79">
        <f t="shared" si="26"/>
        <v>1.1650485436893203</v>
      </c>
      <c r="Q124" s="36">
        <f t="shared" si="27"/>
        <v>8.3333333333333329E-2</v>
      </c>
      <c r="R124" s="37">
        <f t="shared" si="28"/>
        <v>0.875</v>
      </c>
    </row>
    <row r="125" spans="1:18" ht="12.75" customHeight="1">
      <c r="A125" s="5" t="s">
        <v>72</v>
      </c>
      <c r="B125" s="120">
        <v>2</v>
      </c>
      <c r="C125" s="120">
        <v>2</v>
      </c>
      <c r="D125" s="120">
        <v>1</v>
      </c>
      <c r="E125" s="120">
        <v>0</v>
      </c>
      <c r="F125" s="120">
        <v>0</v>
      </c>
      <c r="G125" s="121">
        <v>9.6999999999999993</v>
      </c>
      <c r="H125" s="120">
        <v>41</v>
      </c>
      <c r="I125" s="120">
        <v>7</v>
      </c>
      <c r="J125" s="120">
        <v>5</v>
      </c>
      <c r="K125" s="120">
        <v>4</v>
      </c>
      <c r="L125" s="120">
        <v>0</v>
      </c>
      <c r="M125" s="120">
        <v>4</v>
      </c>
      <c r="N125" s="120">
        <v>5</v>
      </c>
      <c r="O125" s="79">
        <f t="shared" si="25"/>
        <v>2.8865979381443303</v>
      </c>
      <c r="P125" s="79">
        <f t="shared" si="26"/>
        <v>1.1340206185567012</v>
      </c>
      <c r="Q125" s="36">
        <f t="shared" si="27"/>
        <v>0.17073170731707318</v>
      </c>
      <c r="R125" s="37">
        <f t="shared" si="28"/>
        <v>1.25</v>
      </c>
    </row>
    <row r="126" spans="1:18" ht="12.75" customHeight="1">
      <c r="A126" s="5" t="s">
        <v>73</v>
      </c>
      <c r="B126" s="16" t="s">
        <v>43</v>
      </c>
      <c r="C126" s="16" t="s">
        <v>43</v>
      </c>
      <c r="D126" s="16" t="s">
        <v>43</v>
      </c>
      <c r="E126" s="16" t="s">
        <v>43</v>
      </c>
      <c r="F126" s="16" t="s">
        <v>43</v>
      </c>
      <c r="G126" s="17" t="s">
        <v>43</v>
      </c>
      <c r="H126" s="16" t="s">
        <v>43</v>
      </c>
      <c r="I126" s="16" t="s">
        <v>43</v>
      </c>
      <c r="J126" s="16" t="s">
        <v>43</v>
      </c>
      <c r="K126" s="16" t="s">
        <v>43</v>
      </c>
      <c r="L126" s="16" t="s">
        <v>43</v>
      </c>
      <c r="M126" s="16" t="s">
        <v>43</v>
      </c>
      <c r="N126" s="16" t="s">
        <v>43</v>
      </c>
      <c r="O126" s="79" t="e">
        <f t="shared" si="25"/>
        <v>#VALUE!</v>
      </c>
      <c r="P126" s="79" t="e">
        <f t="shared" si="26"/>
        <v>#VALUE!</v>
      </c>
      <c r="Q126" s="36" t="e">
        <f t="shared" si="27"/>
        <v>#VALUE!</v>
      </c>
      <c r="R126" s="37" t="e">
        <f t="shared" si="28"/>
        <v>#VALUE!</v>
      </c>
    </row>
    <row r="127" spans="1:18" ht="12.75" customHeight="1">
      <c r="A127" s="10" t="s">
        <v>74</v>
      </c>
      <c r="B127" s="16" t="s">
        <v>43</v>
      </c>
      <c r="C127" s="16" t="s">
        <v>43</v>
      </c>
      <c r="D127" s="16" t="s">
        <v>43</v>
      </c>
      <c r="E127" s="16" t="s">
        <v>43</v>
      </c>
      <c r="F127" s="16" t="s">
        <v>43</v>
      </c>
      <c r="G127" s="17" t="s">
        <v>43</v>
      </c>
      <c r="H127" s="16" t="s">
        <v>43</v>
      </c>
      <c r="I127" s="16" t="s">
        <v>43</v>
      </c>
      <c r="J127" s="16" t="s">
        <v>43</v>
      </c>
      <c r="K127" s="16" t="s">
        <v>43</v>
      </c>
      <c r="L127" s="16" t="s">
        <v>43</v>
      </c>
      <c r="M127" s="16" t="s">
        <v>43</v>
      </c>
      <c r="N127" s="16" t="s">
        <v>43</v>
      </c>
      <c r="O127" s="79" t="e">
        <f t="shared" si="25"/>
        <v>#VALUE!</v>
      </c>
      <c r="P127" s="79" t="e">
        <f t="shared" si="26"/>
        <v>#VALUE!</v>
      </c>
      <c r="Q127" s="36" t="e">
        <f t="shared" si="27"/>
        <v>#VALUE!</v>
      </c>
      <c r="R127" s="37" t="e">
        <f t="shared" si="28"/>
        <v>#VALUE!</v>
      </c>
    </row>
    <row r="128" spans="1:18" ht="12.75" customHeight="1" thickBot="1">
      <c r="A128" s="56" t="s">
        <v>75</v>
      </c>
      <c r="B128" s="57"/>
      <c r="C128" s="80">
        <f t="shared" ref="C128:N128" si="29">SUM(C117:C127)</f>
        <v>7</v>
      </c>
      <c r="D128" s="80">
        <f t="shared" si="29"/>
        <v>6</v>
      </c>
      <c r="E128" s="80">
        <f t="shared" si="29"/>
        <v>1</v>
      </c>
      <c r="F128" s="80">
        <f t="shared" si="29"/>
        <v>0</v>
      </c>
      <c r="G128" s="80">
        <f t="shared" si="29"/>
        <v>50</v>
      </c>
      <c r="H128" s="80">
        <f t="shared" si="29"/>
        <v>214</v>
      </c>
      <c r="I128" s="80">
        <f t="shared" si="29"/>
        <v>30</v>
      </c>
      <c r="J128" s="80">
        <f t="shared" si="29"/>
        <v>22</v>
      </c>
      <c r="K128" s="80">
        <f t="shared" si="29"/>
        <v>14</v>
      </c>
      <c r="L128" s="80">
        <f t="shared" si="29"/>
        <v>0</v>
      </c>
      <c r="M128" s="80">
        <f t="shared" si="29"/>
        <v>23</v>
      </c>
      <c r="N128" s="80">
        <f t="shared" si="29"/>
        <v>49</v>
      </c>
      <c r="O128" s="116">
        <f t="shared" si="25"/>
        <v>1.9600000000000002</v>
      </c>
      <c r="P128" s="116">
        <f t="shared" si="26"/>
        <v>1.06</v>
      </c>
      <c r="Q128" s="117">
        <f t="shared" si="27"/>
        <v>0.14018691588785046</v>
      </c>
      <c r="R128" s="118">
        <f t="shared" si="28"/>
        <v>2.1304347826086958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5"/>
  <sheetViews>
    <sheetView topLeftCell="A34" zoomScale="80" zoomScaleNormal="80" workbookViewId="0">
      <selection activeCell="F41" sqref="F41"/>
    </sheetView>
  </sheetViews>
  <sheetFormatPr defaultRowHeight="12.75" customHeight="1"/>
  <cols>
    <col min="1" max="1" width="25.7109375" style="5" customWidth="1"/>
    <col min="2" max="14" width="5.7109375" style="5" customWidth="1"/>
    <col min="15" max="18" width="6.7109375" style="5" customWidth="1"/>
    <col min="19" max="19" width="9.140625" style="5"/>
    <col min="20" max="20" width="5.7109375" style="5" customWidth="1"/>
    <col min="21" max="16384" width="9.140625" style="5"/>
  </cols>
  <sheetData>
    <row r="1" spans="1:30" ht="26.25" customHeight="1">
      <c r="A1" s="38" t="s">
        <v>196</v>
      </c>
      <c r="N1" s="9"/>
      <c r="O1" s="9"/>
      <c r="P1" s="10"/>
      <c r="Q1" s="9"/>
      <c r="R1" s="9"/>
      <c r="T1" s="6" t="s">
        <v>44</v>
      </c>
      <c r="U1" s="33" t="s">
        <v>88</v>
      </c>
      <c r="X1"/>
      <c r="Y1"/>
      <c r="Z1"/>
      <c r="AA1"/>
      <c r="AB1"/>
      <c r="AC1"/>
      <c r="AD1"/>
    </row>
    <row r="2" spans="1:30" ht="12.75" customHeight="1">
      <c r="N2" s="9"/>
      <c r="O2" s="9"/>
      <c r="Q2" s="9"/>
      <c r="R2" s="9"/>
      <c r="T2" s="6" t="s">
        <v>45</v>
      </c>
      <c r="U2" s="5" t="s">
        <v>89</v>
      </c>
      <c r="X2"/>
      <c r="Y2"/>
      <c r="Z2"/>
      <c r="AA2"/>
      <c r="AB2"/>
      <c r="AC2"/>
      <c r="AD2"/>
    </row>
    <row r="3" spans="1:30" ht="12.75" customHeight="1">
      <c r="A3" s="63" t="s">
        <v>142</v>
      </c>
      <c r="T3" s="6" t="s">
        <v>46</v>
      </c>
      <c r="U3" s="5" t="s">
        <v>90</v>
      </c>
      <c r="AB3"/>
      <c r="AC3"/>
      <c r="AD3"/>
    </row>
    <row r="4" spans="1:30" ht="12.75" customHeight="1">
      <c r="A4" s="64"/>
      <c r="B4" s="64" t="s">
        <v>16</v>
      </c>
      <c r="D4" s="33"/>
      <c r="E4" s="64" t="s">
        <v>17</v>
      </c>
      <c r="H4" s="64" t="s">
        <v>12</v>
      </c>
      <c r="J4" s="64" t="s">
        <v>18</v>
      </c>
      <c r="T4" s="6" t="s">
        <v>47</v>
      </c>
      <c r="U4" s="5" t="s">
        <v>91</v>
      </c>
      <c r="AB4"/>
      <c r="AC4"/>
      <c r="AD4"/>
    </row>
    <row r="5" spans="1:30" ht="12.75" customHeight="1">
      <c r="A5" s="75">
        <v>40682</v>
      </c>
      <c r="B5" s="10" t="s">
        <v>25</v>
      </c>
      <c r="D5" s="33"/>
      <c r="E5" s="12" t="s">
        <v>10</v>
      </c>
      <c r="H5" s="69" t="s">
        <v>170</v>
      </c>
      <c r="J5" s="71" t="s">
        <v>36</v>
      </c>
      <c r="M5" t="s">
        <v>169</v>
      </c>
      <c r="T5" s="6" t="s">
        <v>48</v>
      </c>
      <c r="U5" s="5" t="s">
        <v>92</v>
      </c>
      <c r="AB5"/>
      <c r="AC5"/>
      <c r="AD5"/>
    </row>
    <row r="6" spans="1:30" ht="12.75" customHeight="1">
      <c r="A6" s="74">
        <v>40685</v>
      </c>
      <c r="B6" s="10" t="s">
        <v>129</v>
      </c>
      <c r="D6" s="33"/>
      <c r="E6" s="12" t="s">
        <v>10</v>
      </c>
      <c r="H6" s="70" t="s">
        <v>171</v>
      </c>
      <c r="J6" s="15" t="s">
        <v>37</v>
      </c>
      <c r="T6" s="6" t="s">
        <v>49</v>
      </c>
      <c r="U6" s="5" t="s">
        <v>93</v>
      </c>
      <c r="AB6"/>
      <c r="AC6"/>
      <c r="AD6"/>
    </row>
    <row r="7" spans="1:30" ht="12.75" customHeight="1">
      <c r="A7" s="74">
        <v>40692</v>
      </c>
      <c r="B7" s="12" t="s">
        <v>10</v>
      </c>
      <c r="C7" s="12"/>
      <c r="D7" s="33"/>
      <c r="E7" t="s">
        <v>22</v>
      </c>
      <c r="H7" s="15" t="s">
        <v>194</v>
      </c>
      <c r="J7" t="s">
        <v>38</v>
      </c>
      <c r="T7" s="6" t="s">
        <v>50</v>
      </c>
      <c r="U7" s="5" t="s">
        <v>94</v>
      </c>
      <c r="W7" s="3"/>
      <c r="AB7"/>
      <c r="AC7"/>
      <c r="AD7"/>
    </row>
    <row r="8" spans="1:30" ht="12.75" customHeight="1">
      <c r="A8" s="74">
        <v>40699</v>
      </c>
      <c r="B8" s="12" t="s">
        <v>128</v>
      </c>
      <c r="C8" s="12"/>
      <c r="D8" s="33"/>
      <c r="E8" t="s">
        <v>26</v>
      </c>
      <c r="H8" s="15" t="s">
        <v>195</v>
      </c>
      <c r="J8" t="s">
        <v>39</v>
      </c>
      <c r="T8" s="6" t="s">
        <v>51</v>
      </c>
      <c r="U8" s="5" t="s">
        <v>95</v>
      </c>
      <c r="W8" s="3"/>
      <c r="AB8"/>
      <c r="AC8"/>
      <c r="AD8"/>
    </row>
    <row r="9" spans="1:30" ht="12.75" customHeight="1">
      <c r="A9" s="74">
        <v>40706</v>
      </c>
      <c r="B9" t="s">
        <v>131</v>
      </c>
      <c r="D9" s="33"/>
      <c r="E9" s="12" t="s">
        <v>10</v>
      </c>
      <c r="H9" s="15" t="s">
        <v>197</v>
      </c>
      <c r="J9" t="s">
        <v>40</v>
      </c>
      <c r="T9" s="6" t="s">
        <v>52</v>
      </c>
      <c r="U9" s="5" t="s">
        <v>96</v>
      </c>
      <c r="W9" s="3"/>
      <c r="AB9"/>
      <c r="AC9"/>
      <c r="AD9"/>
    </row>
    <row r="10" spans="1:30" ht="12.75" customHeight="1">
      <c r="A10" s="74">
        <v>40708</v>
      </c>
      <c r="B10" s="12" t="s">
        <v>10</v>
      </c>
      <c r="D10" s="33"/>
      <c r="E10" t="s">
        <v>25</v>
      </c>
      <c r="H10" s="15" t="s">
        <v>198</v>
      </c>
      <c r="J10" t="s">
        <v>41</v>
      </c>
      <c r="T10" s="6" t="s">
        <v>53</v>
      </c>
      <c r="U10" s="5" t="s">
        <v>97</v>
      </c>
      <c r="W10" s="3"/>
      <c r="AB10"/>
      <c r="AC10"/>
      <c r="AD10"/>
    </row>
    <row r="11" spans="1:30" ht="12.75" customHeight="1">
      <c r="A11" s="74">
        <v>40717</v>
      </c>
      <c r="B11" t="s">
        <v>186</v>
      </c>
      <c r="D11" s="33"/>
      <c r="E11" s="12" t="s">
        <v>128</v>
      </c>
      <c r="H11" s="15" t="s">
        <v>199</v>
      </c>
      <c r="J11" t="s">
        <v>42</v>
      </c>
      <c r="T11" s="6" t="s">
        <v>54</v>
      </c>
      <c r="U11" s="5" t="s">
        <v>98</v>
      </c>
      <c r="W11" s="3"/>
      <c r="AB11"/>
      <c r="AC11"/>
      <c r="AD11"/>
    </row>
    <row r="12" spans="1:30" ht="12.75" customHeight="1">
      <c r="A12" s="74">
        <v>40720</v>
      </c>
      <c r="B12" s="12" t="s">
        <v>10</v>
      </c>
      <c r="D12" s="33"/>
      <c r="E12" t="s">
        <v>26</v>
      </c>
      <c r="H12" s="15" t="s">
        <v>200</v>
      </c>
      <c r="J12" t="s">
        <v>187</v>
      </c>
      <c r="T12" s="6" t="s">
        <v>55</v>
      </c>
      <c r="U12" s="5" t="s">
        <v>99</v>
      </c>
      <c r="W12" s="3"/>
      <c r="AB12"/>
      <c r="AC12"/>
      <c r="AD12"/>
    </row>
    <row r="13" spans="1:30" ht="12.75" customHeight="1">
      <c r="A13" s="74">
        <v>40727</v>
      </c>
      <c r="B13" s="12" t="s">
        <v>128</v>
      </c>
      <c r="D13" s="33"/>
      <c r="E13" t="s">
        <v>9</v>
      </c>
      <c r="H13" s="15" t="s">
        <v>156</v>
      </c>
      <c r="J13" t="s">
        <v>188</v>
      </c>
      <c r="T13" s="6" t="s">
        <v>56</v>
      </c>
      <c r="U13" s="5" t="s">
        <v>100</v>
      </c>
      <c r="AB13"/>
      <c r="AC13"/>
      <c r="AD13"/>
    </row>
    <row r="14" spans="1:30" ht="12.75" customHeight="1">
      <c r="A14" s="74">
        <v>40734</v>
      </c>
      <c r="B14" s="12" t="s">
        <v>128</v>
      </c>
      <c r="D14" s="33"/>
      <c r="E14" t="s">
        <v>189</v>
      </c>
      <c r="H14" s="15" t="s">
        <v>182</v>
      </c>
      <c r="J14" t="s">
        <v>190</v>
      </c>
      <c r="T14" s="6" t="s">
        <v>57</v>
      </c>
      <c r="U14" s="5" t="s">
        <v>101</v>
      </c>
      <c r="W14" s="3"/>
    </row>
    <row r="15" spans="1:30" ht="12.75" customHeight="1">
      <c r="A15" s="74">
        <v>40737</v>
      </c>
      <c r="B15" s="12" t="s">
        <v>10</v>
      </c>
      <c r="D15" s="33"/>
      <c r="E15" t="s">
        <v>27</v>
      </c>
      <c r="H15" s="15" t="s">
        <v>150</v>
      </c>
      <c r="J15" t="s">
        <v>191</v>
      </c>
      <c r="T15" s="6" t="s">
        <v>58</v>
      </c>
      <c r="U15" s="5" t="s">
        <v>102</v>
      </c>
      <c r="W15" s="3"/>
    </row>
    <row r="16" spans="1:30" ht="12.75" customHeight="1">
      <c r="A16" s="74">
        <v>40741</v>
      </c>
      <c r="B16" t="s">
        <v>23</v>
      </c>
      <c r="D16" s="33"/>
      <c r="E16" s="12" t="s">
        <v>128</v>
      </c>
      <c r="H16" s="15" t="s">
        <v>201</v>
      </c>
      <c r="J16" t="s">
        <v>192</v>
      </c>
      <c r="T16" s="6" t="s">
        <v>59</v>
      </c>
      <c r="U16" s="33" t="s">
        <v>103</v>
      </c>
      <c r="W16" s="3"/>
      <c r="AB16" s="3"/>
      <c r="AC16" s="3"/>
    </row>
    <row r="17" spans="1:30" ht="12.75" customHeight="1">
      <c r="A17" s="74">
        <v>40747</v>
      </c>
      <c r="B17" s="9" t="s">
        <v>221</v>
      </c>
      <c r="M17" t="s">
        <v>222</v>
      </c>
      <c r="T17" s="6" t="s">
        <v>60</v>
      </c>
      <c r="U17" s="10" t="s">
        <v>104</v>
      </c>
      <c r="W17" s="3"/>
      <c r="AB17" s="3"/>
      <c r="AC17" s="3"/>
    </row>
    <row r="18" spans="1:30" ht="12.75" customHeight="1">
      <c r="A18" s="74">
        <v>40749</v>
      </c>
      <c r="B18" t="s">
        <v>20</v>
      </c>
      <c r="D18" s="33"/>
      <c r="E18" s="12" t="s">
        <v>128</v>
      </c>
      <c r="H18" s="15" t="s">
        <v>175</v>
      </c>
      <c r="J18" t="s">
        <v>193</v>
      </c>
      <c r="W18" s="76"/>
      <c r="AB18"/>
      <c r="AC18"/>
      <c r="AD18"/>
    </row>
    <row r="19" spans="1:30" ht="12.75" customHeight="1">
      <c r="A19" s="74">
        <v>40762</v>
      </c>
      <c r="B19" s="10" t="s">
        <v>24</v>
      </c>
      <c r="D19" s="33"/>
      <c r="E19" s="12" t="s">
        <v>10</v>
      </c>
      <c r="H19" s="15" t="s">
        <v>182</v>
      </c>
      <c r="J19" s="15" t="s">
        <v>179</v>
      </c>
      <c r="T19" s="6" t="s">
        <v>44</v>
      </c>
      <c r="U19" s="5" t="s">
        <v>88</v>
      </c>
      <c r="W19" s="76"/>
      <c r="AB19"/>
      <c r="AC19"/>
      <c r="AD19"/>
    </row>
    <row r="20" spans="1:30" ht="12.75" customHeight="1">
      <c r="A20" s="74">
        <v>40769</v>
      </c>
      <c r="B20" s="12" t="s">
        <v>10</v>
      </c>
      <c r="D20" s="33"/>
      <c r="E20" s="10" t="s">
        <v>22</v>
      </c>
      <c r="H20" s="15" t="s">
        <v>183</v>
      </c>
      <c r="J20" s="15" t="s">
        <v>180</v>
      </c>
      <c r="T20" s="6" t="s">
        <v>76</v>
      </c>
      <c r="U20" s="5" t="s">
        <v>105</v>
      </c>
      <c r="V20" s="6"/>
      <c r="AB20"/>
      <c r="AC20"/>
      <c r="AD20"/>
    </row>
    <row r="21" spans="1:30" ht="12.75" customHeight="1">
      <c r="A21" s="74">
        <v>40772</v>
      </c>
      <c r="B21" s="10" t="s">
        <v>21</v>
      </c>
      <c r="D21" s="33"/>
      <c r="E21" s="12" t="s">
        <v>10</v>
      </c>
      <c r="H21" s="15" t="s">
        <v>184</v>
      </c>
      <c r="J21" s="15" t="s">
        <v>181</v>
      </c>
      <c r="T21" s="6" t="s">
        <v>77</v>
      </c>
      <c r="U21" s="5" t="s">
        <v>106</v>
      </c>
      <c r="V21" s="6"/>
      <c r="AB21" s="3"/>
      <c r="AC21" s="3"/>
      <c r="AD21" s="3"/>
    </row>
    <row r="22" spans="1:30" ht="12.75" customHeight="1">
      <c r="A22" s="74">
        <v>40776</v>
      </c>
      <c r="B22" s="10" t="s">
        <v>25</v>
      </c>
      <c r="D22" s="33"/>
      <c r="E22" s="12" t="s">
        <v>10</v>
      </c>
      <c r="H22" s="15" t="s">
        <v>32</v>
      </c>
      <c r="J22" s="15" t="s">
        <v>211</v>
      </c>
      <c r="L22"/>
      <c r="M22" t="s">
        <v>207</v>
      </c>
      <c r="T22" s="6" t="s">
        <v>78</v>
      </c>
      <c r="U22" s="5" t="s">
        <v>107</v>
      </c>
      <c r="V22" s="6"/>
      <c r="AB22" s="3"/>
      <c r="AC22" s="3"/>
      <c r="AD22" s="3"/>
    </row>
    <row r="23" spans="1:30" ht="12.75" customHeight="1">
      <c r="A23" s="74">
        <v>40783</v>
      </c>
      <c r="B23" s="10" t="s">
        <v>26</v>
      </c>
      <c r="D23" s="33"/>
      <c r="E23" s="12" t="s">
        <v>10</v>
      </c>
      <c r="H23" s="15" t="s">
        <v>185</v>
      </c>
      <c r="J23" s="15" t="s">
        <v>212</v>
      </c>
      <c r="T23" s="6" t="s">
        <v>79</v>
      </c>
      <c r="U23" s="5" t="s">
        <v>108</v>
      </c>
      <c r="V23" s="6"/>
    </row>
    <row r="24" spans="1:30" ht="12.75" customHeight="1">
      <c r="A24" s="74">
        <v>40792</v>
      </c>
      <c r="B24" t="s">
        <v>21</v>
      </c>
      <c r="D24" s="33"/>
      <c r="E24" s="12" t="s">
        <v>10</v>
      </c>
      <c r="H24" s="15" t="s">
        <v>178</v>
      </c>
      <c r="J24" s="15" t="s">
        <v>213</v>
      </c>
      <c r="T24" s="6" t="s">
        <v>80</v>
      </c>
      <c r="U24" s="5" t="s">
        <v>109</v>
      </c>
      <c r="V24" s="6"/>
    </row>
    <row r="25" spans="1:30" ht="12.75" customHeight="1">
      <c r="A25" s="74">
        <v>40797</v>
      </c>
      <c r="B25" s="12" t="s">
        <v>10</v>
      </c>
      <c r="D25" s="33"/>
      <c r="E25" s="10" t="s">
        <v>21</v>
      </c>
      <c r="H25" s="15" t="s">
        <v>177</v>
      </c>
      <c r="J25" s="15" t="s">
        <v>214</v>
      </c>
      <c r="L25" s="15"/>
      <c r="M25" t="s">
        <v>167</v>
      </c>
      <c r="T25" s="6" t="s">
        <v>81</v>
      </c>
      <c r="U25" s="5" t="s">
        <v>110</v>
      </c>
      <c r="V25" s="6"/>
    </row>
    <row r="26" spans="1:30" ht="12.75" customHeight="1">
      <c r="A26" s="74">
        <v>40802</v>
      </c>
      <c r="B26" s="10" t="s">
        <v>21</v>
      </c>
      <c r="E26" s="77" t="s">
        <v>10</v>
      </c>
      <c r="H26" s="15" t="s">
        <v>172</v>
      </c>
      <c r="J26" s="15" t="s">
        <v>215</v>
      </c>
      <c r="T26" s="6" t="s">
        <v>48</v>
      </c>
      <c r="U26" s="5" t="s">
        <v>92</v>
      </c>
      <c r="V26" s="6"/>
    </row>
    <row r="27" spans="1:30" ht="12.75" customHeight="1">
      <c r="A27" s="74">
        <v>40806</v>
      </c>
      <c r="B27" s="12" t="s">
        <v>10</v>
      </c>
      <c r="E27" s="4" t="s">
        <v>26</v>
      </c>
      <c r="H27" t="s">
        <v>173</v>
      </c>
      <c r="J27" s="15" t="s">
        <v>216</v>
      </c>
      <c r="M27" t="s">
        <v>208</v>
      </c>
      <c r="T27" s="6" t="s">
        <v>47</v>
      </c>
      <c r="U27" s="5" t="s">
        <v>91</v>
      </c>
      <c r="V27" s="6"/>
    </row>
    <row r="28" spans="1:30" ht="12.75" customHeight="1">
      <c r="A28" s="74">
        <v>40811</v>
      </c>
      <c r="B28" s="10" t="s">
        <v>26</v>
      </c>
      <c r="E28" s="77" t="s">
        <v>10</v>
      </c>
      <c r="H28" t="s">
        <v>174</v>
      </c>
      <c r="J28" s="15" t="s">
        <v>217</v>
      </c>
      <c r="T28" s="6" t="s">
        <v>82</v>
      </c>
      <c r="U28" s="5" t="s">
        <v>111</v>
      </c>
    </row>
    <row r="29" spans="1:30" ht="12.75" customHeight="1">
      <c r="A29" s="74">
        <v>40811</v>
      </c>
      <c r="B29" s="12" t="s">
        <v>10</v>
      </c>
      <c r="E29" s="4" t="s">
        <v>26</v>
      </c>
      <c r="H29" s="15" t="s">
        <v>175</v>
      </c>
      <c r="J29" s="15" t="s">
        <v>218</v>
      </c>
      <c r="T29" s="6" t="s">
        <v>83</v>
      </c>
      <c r="U29" s="5" t="s">
        <v>112</v>
      </c>
    </row>
    <row r="30" spans="1:30" ht="12.75" customHeight="1">
      <c r="A30" s="74">
        <v>40812</v>
      </c>
      <c r="B30" s="10" t="s">
        <v>23</v>
      </c>
      <c r="E30" s="77" t="s">
        <v>10</v>
      </c>
      <c r="H30" s="15" t="s">
        <v>176</v>
      </c>
      <c r="J30" s="15" t="s">
        <v>219</v>
      </c>
      <c r="M30" t="s">
        <v>209</v>
      </c>
      <c r="T30" s="6" t="s">
        <v>53</v>
      </c>
      <c r="U30" s="5" t="s">
        <v>97</v>
      </c>
    </row>
    <row r="31" spans="1:30" ht="12.75" customHeight="1">
      <c r="A31" s="74">
        <v>40813</v>
      </c>
      <c r="B31" s="12" t="s">
        <v>10</v>
      </c>
      <c r="E31" s="4" t="s">
        <v>23</v>
      </c>
      <c r="H31" s="15" t="s">
        <v>173</v>
      </c>
      <c r="J31" s="15" t="s">
        <v>220</v>
      </c>
      <c r="M31" t="s">
        <v>210</v>
      </c>
      <c r="T31" s="6" t="s">
        <v>54</v>
      </c>
      <c r="U31" s="5" t="s">
        <v>98</v>
      </c>
    </row>
    <row r="32" spans="1:30" ht="12.75" customHeight="1" thickBot="1">
      <c r="T32" s="6" t="s">
        <v>84</v>
      </c>
      <c r="U32" s="5" t="s">
        <v>113</v>
      </c>
    </row>
    <row r="33" spans="1:22" ht="12.75" customHeight="1" thickBot="1">
      <c r="A33" s="125" t="s">
        <v>117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  <c r="T33" s="6" t="s">
        <v>85</v>
      </c>
      <c r="U33" s="33" t="s">
        <v>114</v>
      </c>
    </row>
    <row r="34" spans="1:22" ht="12.75" customHeight="1">
      <c r="A34" s="32" t="s">
        <v>120</v>
      </c>
      <c r="B34" s="31" t="s">
        <v>44</v>
      </c>
      <c r="C34" s="31" t="s">
        <v>45</v>
      </c>
      <c r="D34" s="31" t="s">
        <v>46</v>
      </c>
      <c r="E34" s="31" t="s">
        <v>47</v>
      </c>
      <c r="F34" s="31" t="s">
        <v>48</v>
      </c>
      <c r="G34" s="31" t="s">
        <v>49</v>
      </c>
      <c r="H34" s="31" t="s">
        <v>50</v>
      </c>
      <c r="I34" s="31" t="s">
        <v>51</v>
      </c>
      <c r="J34" s="31" t="s">
        <v>52</v>
      </c>
      <c r="K34" s="31" t="s">
        <v>53</v>
      </c>
      <c r="L34" s="31" t="s">
        <v>54</v>
      </c>
      <c r="M34" s="31" t="s">
        <v>55</v>
      </c>
      <c r="N34" s="31" t="s">
        <v>56</v>
      </c>
      <c r="O34" s="31" t="s">
        <v>57</v>
      </c>
      <c r="P34" s="31" t="s">
        <v>58</v>
      </c>
      <c r="Q34" s="31" t="s">
        <v>59</v>
      </c>
      <c r="R34" s="30" t="s">
        <v>60</v>
      </c>
      <c r="T34" s="6" t="s">
        <v>86</v>
      </c>
      <c r="U34" s="5" t="s">
        <v>115</v>
      </c>
    </row>
    <row r="35" spans="1:22" ht="12.75" customHeight="1">
      <c r="A35" s="25" t="s">
        <v>61</v>
      </c>
      <c r="B35" s="40">
        <v>24</v>
      </c>
      <c r="C35" s="48">
        <v>74</v>
      </c>
      <c r="D35" s="48">
        <v>63</v>
      </c>
      <c r="E35" s="40">
        <v>23</v>
      </c>
      <c r="F35" s="48">
        <v>30</v>
      </c>
      <c r="G35" s="40">
        <v>3</v>
      </c>
      <c r="H35" s="40">
        <v>0</v>
      </c>
      <c r="I35" s="40">
        <v>0</v>
      </c>
      <c r="J35" s="40">
        <v>19</v>
      </c>
      <c r="K35" s="48">
        <v>10</v>
      </c>
      <c r="L35" s="40">
        <v>3</v>
      </c>
      <c r="M35" s="40">
        <v>8</v>
      </c>
      <c r="N35" s="48">
        <v>33</v>
      </c>
      <c r="O35" s="23">
        <f t="shared" ref="O35:O49" si="0">SUM(F35/D35)</f>
        <v>0.47619047619047616</v>
      </c>
      <c r="P35" s="23">
        <f t="shared" ref="P35:P48" si="1">SUM(F35,K35)/SUM(D35,K35)</f>
        <v>0.54794520547945202</v>
      </c>
      <c r="Q35" s="23">
        <f t="shared" ref="Q35:Q49" si="2">SUM(N35/D35)</f>
        <v>0.52380952380952384</v>
      </c>
      <c r="R35" s="22">
        <f t="shared" ref="R35:R49" si="3">SUM(P35:Q35)</f>
        <v>1.0717547292889757</v>
      </c>
      <c r="T35" s="6" t="s">
        <v>87</v>
      </c>
      <c r="U35" s="10" t="s">
        <v>116</v>
      </c>
      <c r="V35" s="6"/>
    </row>
    <row r="36" spans="1:22" ht="12.75" customHeight="1">
      <c r="A36" s="29" t="s">
        <v>62</v>
      </c>
      <c r="B36" s="40">
        <v>18</v>
      </c>
      <c r="C36" s="48">
        <v>49</v>
      </c>
      <c r="D36" s="48">
        <v>37</v>
      </c>
      <c r="E36" s="40">
        <v>13</v>
      </c>
      <c r="F36" s="48">
        <v>18</v>
      </c>
      <c r="G36" s="40">
        <v>0</v>
      </c>
      <c r="H36" s="40">
        <v>0</v>
      </c>
      <c r="I36" s="40">
        <v>0</v>
      </c>
      <c r="J36" s="40">
        <v>9</v>
      </c>
      <c r="K36" s="48">
        <v>12</v>
      </c>
      <c r="L36" s="40">
        <v>5</v>
      </c>
      <c r="M36" s="40">
        <v>3</v>
      </c>
      <c r="N36" s="48">
        <v>18</v>
      </c>
      <c r="O36" s="23">
        <f t="shared" si="0"/>
        <v>0.48648648648648651</v>
      </c>
      <c r="P36" s="23">
        <f t="shared" si="1"/>
        <v>0.61224489795918369</v>
      </c>
      <c r="Q36" s="23">
        <f t="shared" si="2"/>
        <v>0.48648648648648651</v>
      </c>
      <c r="R36" s="22">
        <f t="shared" si="3"/>
        <v>1.0987313844456703</v>
      </c>
    </row>
    <row r="37" spans="1:22" ht="12.75" customHeight="1">
      <c r="A37" s="25" t="s">
        <v>63</v>
      </c>
      <c r="B37" s="40">
        <v>23</v>
      </c>
      <c r="C37" s="40">
        <v>61</v>
      </c>
      <c r="D37" s="40">
        <v>51</v>
      </c>
      <c r="E37" s="40">
        <v>16</v>
      </c>
      <c r="F37" s="40">
        <v>21</v>
      </c>
      <c r="G37" s="40">
        <v>1</v>
      </c>
      <c r="H37" s="40">
        <v>0</v>
      </c>
      <c r="I37" s="40">
        <v>0</v>
      </c>
      <c r="J37" s="40">
        <v>19</v>
      </c>
      <c r="K37" s="40">
        <v>7</v>
      </c>
      <c r="L37" s="40">
        <v>8</v>
      </c>
      <c r="M37" s="40">
        <v>6</v>
      </c>
      <c r="N37" s="40">
        <v>23</v>
      </c>
      <c r="O37" s="23">
        <f t="shared" si="0"/>
        <v>0.41176470588235292</v>
      </c>
      <c r="P37" s="23">
        <f t="shared" si="1"/>
        <v>0.48275862068965519</v>
      </c>
      <c r="Q37" s="23">
        <f t="shared" si="2"/>
        <v>0.45098039215686275</v>
      </c>
      <c r="R37" s="22">
        <f t="shared" si="3"/>
        <v>0.93373901284651795</v>
      </c>
      <c r="T37" s="6" t="s">
        <v>44</v>
      </c>
      <c r="U37" s="33" t="s">
        <v>88</v>
      </c>
    </row>
    <row r="38" spans="1:22" ht="12.75" customHeight="1">
      <c r="A38" s="25" t="s">
        <v>64</v>
      </c>
      <c r="B38" s="40">
        <v>25</v>
      </c>
      <c r="C38" s="40">
        <v>83</v>
      </c>
      <c r="D38" s="40">
        <v>69</v>
      </c>
      <c r="E38" s="40">
        <v>26</v>
      </c>
      <c r="F38" s="40">
        <v>27</v>
      </c>
      <c r="G38" s="40">
        <v>2</v>
      </c>
      <c r="H38" s="40">
        <v>0</v>
      </c>
      <c r="I38" s="40">
        <v>0</v>
      </c>
      <c r="J38" s="40">
        <v>22</v>
      </c>
      <c r="K38" s="40">
        <v>14</v>
      </c>
      <c r="L38" s="40">
        <v>5</v>
      </c>
      <c r="M38" s="40">
        <v>10</v>
      </c>
      <c r="N38" s="40">
        <v>29</v>
      </c>
      <c r="O38" s="23">
        <f t="shared" si="0"/>
        <v>0.39130434782608697</v>
      </c>
      <c r="P38" s="23">
        <f t="shared" si="1"/>
        <v>0.49397590361445781</v>
      </c>
      <c r="Q38" s="23">
        <f t="shared" si="2"/>
        <v>0.42028985507246375</v>
      </c>
      <c r="R38" s="22">
        <f t="shared" si="3"/>
        <v>0.91426575868692161</v>
      </c>
      <c r="T38" s="6" t="s">
        <v>45</v>
      </c>
      <c r="U38" s="5" t="s">
        <v>89</v>
      </c>
    </row>
    <row r="39" spans="1:22" ht="12.75" customHeight="1">
      <c r="A39" s="25" t="s">
        <v>65</v>
      </c>
      <c r="B39" s="40">
        <v>25</v>
      </c>
      <c r="C39" s="40">
        <v>73</v>
      </c>
      <c r="D39" s="40">
        <v>66</v>
      </c>
      <c r="E39" s="40">
        <v>16</v>
      </c>
      <c r="F39" s="40">
        <v>31</v>
      </c>
      <c r="G39" s="40">
        <v>3</v>
      </c>
      <c r="H39" s="40">
        <v>1</v>
      </c>
      <c r="I39" s="40">
        <v>0</v>
      </c>
      <c r="J39" s="40">
        <v>35</v>
      </c>
      <c r="K39" s="40">
        <v>5</v>
      </c>
      <c r="L39" s="40">
        <v>5</v>
      </c>
      <c r="M39" s="40">
        <v>5</v>
      </c>
      <c r="N39" s="40">
        <v>37</v>
      </c>
      <c r="O39" s="23">
        <f t="shared" si="0"/>
        <v>0.46969696969696972</v>
      </c>
      <c r="P39" s="23">
        <f t="shared" si="1"/>
        <v>0.50704225352112675</v>
      </c>
      <c r="Q39" s="23">
        <f t="shared" si="2"/>
        <v>0.56060606060606055</v>
      </c>
      <c r="R39" s="22">
        <f t="shared" si="3"/>
        <v>1.0676483141271873</v>
      </c>
      <c r="T39" s="6" t="s">
        <v>46</v>
      </c>
      <c r="U39" s="5" t="s">
        <v>90</v>
      </c>
    </row>
    <row r="40" spans="1:22" ht="12.75" customHeight="1">
      <c r="A40" s="25" t="s">
        <v>66</v>
      </c>
      <c r="B40" s="40">
        <v>25</v>
      </c>
      <c r="C40" s="40">
        <v>71</v>
      </c>
      <c r="D40" s="40">
        <v>52</v>
      </c>
      <c r="E40" s="40">
        <v>15</v>
      </c>
      <c r="F40" s="40">
        <v>20</v>
      </c>
      <c r="G40" s="40">
        <v>2</v>
      </c>
      <c r="H40" s="40">
        <v>1</v>
      </c>
      <c r="I40" s="40">
        <v>0</v>
      </c>
      <c r="J40" s="40">
        <v>16</v>
      </c>
      <c r="K40" s="40">
        <v>18</v>
      </c>
      <c r="L40" s="40">
        <v>13</v>
      </c>
      <c r="M40" s="40">
        <v>4</v>
      </c>
      <c r="N40" s="40">
        <v>25</v>
      </c>
      <c r="O40" s="23">
        <f t="shared" si="0"/>
        <v>0.38461538461538464</v>
      </c>
      <c r="P40" s="23">
        <f t="shared" si="1"/>
        <v>0.54285714285714282</v>
      </c>
      <c r="Q40" s="23">
        <f t="shared" si="2"/>
        <v>0.48076923076923078</v>
      </c>
      <c r="R40" s="22">
        <f t="shared" si="3"/>
        <v>1.0236263736263735</v>
      </c>
      <c r="T40" s="6" t="s">
        <v>47</v>
      </c>
      <c r="U40" s="5" t="s">
        <v>91</v>
      </c>
    </row>
    <row r="41" spans="1:22" ht="12.75" customHeight="1">
      <c r="A41" s="25" t="s">
        <v>67</v>
      </c>
      <c r="B41" s="40">
        <v>26</v>
      </c>
      <c r="C41" s="40">
        <v>81</v>
      </c>
      <c r="D41" s="40">
        <v>64</v>
      </c>
      <c r="E41" s="40">
        <v>30</v>
      </c>
      <c r="F41" s="40">
        <v>43</v>
      </c>
      <c r="G41" s="40">
        <v>11</v>
      </c>
      <c r="H41" s="40">
        <v>0</v>
      </c>
      <c r="I41" s="40">
        <v>0</v>
      </c>
      <c r="J41" s="40">
        <v>37</v>
      </c>
      <c r="K41" s="40">
        <v>11</v>
      </c>
      <c r="L41" s="40">
        <v>4</v>
      </c>
      <c r="M41" s="40">
        <v>6</v>
      </c>
      <c r="N41" s="40">
        <v>53</v>
      </c>
      <c r="O41" s="23">
        <f t="shared" si="0"/>
        <v>0.671875</v>
      </c>
      <c r="P41" s="23">
        <f t="shared" si="1"/>
        <v>0.72</v>
      </c>
      <c r="Q41" s="23">
        <f t="shared" si="2"/>
        <v>0.828125</v>
      </c>
      <c r="R41" s="22">
        <f t="shared" si="3"/>
        <v>1.548125</v>
      </c>
      <c r="T41" s="6" t="s">
        <v>48</v>
      </c>
      <c r="U41" s="5" t="s">
        <v>92</v>
      </c>
    </row>
    <row r="42" spans="1:22" ht="12.75" customHeight="1">
      <c r="A42" s="25" t="s">
        <v>68</v>
      </c>
      <c r="B42" s="40">
        <v>23</v>
      </c>
      <c r="C42" s="40">
        <v>64</v>
      </c>
      <c r="D42" s="40">
        <v>52</v>
      </c>
      <c r="E42" s="40">
        <v>18</v>
      </c>
      <c r="F42" s="40">
        <v>20</v>
      </c>
      <c r="G42" s="40">
        <v>2</v>
      </c>
      <c r="H42" s="40">
        <v>0</v>
      </c>
      <c r="I42" s="40">
        <v>0</v>
      </c>
      <c r="J42" s="40">
        <v>16</v>
      </c>
      <c r="K42" s="40">
        <v>10</v>
      </c>
      <c r="L42" s="40">
        <v>2</v>
      </c>
      <c r="M42" s="40">
        <v>2</v>
      </c>
      <c r="N42" s="40">
        <v>21</v>
      </c>
      <c r="O42" s="23">
        <f t="shared" si="0"/>
        <v>0.38461538461538464</v>
      </c>
      <c r="P42" s="23">
        <f t="shared" si="1"/>
        <v>0.4838709677419355</v>
      </c>
      <c r="Q42" s="23">
        <f t="shared" si="2"/>
        <v>0.40384615384615385</v>
      </c>
      <c r="R42" s="22">
        <f t="shared" si="3"/>
        <v>0.88771712158808935</v>
      </c>
      <c r="T42" s="6" t="s">
        <v>49</v>
      </c>
      <c r="U42" s="5" t="s">
        <v>93</v>
      </c>
    </row>
    <row r="43" spans="1:22" ht="12.75" customHeight="1">
      <c r="A43" s="25" t="s">
        <v>69</v>
      </c>
      <c r="B43" s="40">
        <v>17</v>
      </c>
      <c r="C43" s="40">
        <v>69</v>
      </c>
      <c r="D43" s="40">
        <v>58</v>
      </c>
      <c r="E43" s="40">
        <v>15</v>
      </c>
      <c r="F43" s="40">
        <v>13</v>
      </c>
      <c r="G43" s="40">
        <v>1</v>
      </c>
      <c r="H43" s="40">
        <v>0</v>
      </c>
      <c r="I43" s="40">
        <v>0</v>
      </c>
      <c r="J43" s="40">
        <v>7</v>
      </c>
      <c r="K43" s="40">
        <v>9</v>
      </c>
      <c r="L43" s="40">
        <v>23</v>
      </c>
      <c r="M43" s="40">
        <v>3</v>
      </c>
      <c r="N43" s="40">
        <v>14</v>
      </c>
      <c r="O43" s="23">
        <f t="shared" si="0"/>
        <v>0.22413793103448276</v>
      </c>
      <c r="P43" s="23">
        <f t="shared" si="1"/>
        <v>0.32835820895522388</v>
      </c>
      <c r="Q43" s="23">
        <f t="shared" si="2"/>
        <v>0.2413793103448276</v>
      </c>
      <c r="R43" s="22">
        <f t="shared" si="3"/>
        <v>0.56973751930005145</v>
      </c>
      <c r="T43" s="6" t="s">
        <v>50</v>
      </c>
      <c r="U43" s="5" t="s">
        <v>94</v>
      </c>
    </row>
    <row r="44" spans="1:22" ht="12.75" customHeight="1">
      <c r="A44" s="25" t="s">
        <v>70</v>
      </c>
      <c r="B44" s="41">
        <v>10</v>
      </c>
      <c r="C44" s="41">
        <v>26</v>
      </c>
      <c r="D44" s="41">
        <v>23</v>
      </c>
      <c r="E44" s="41">
        <v>5</v>
      </c>
      <c r="F44" s="41">
        <v>7</v>
      </c>
      <c r="G44" s="27">
        <v>1</v>
      </c>
      <c r="H44" s="27">
        <v>0</v>
      </c>
      <c r="I44" s="27">
        <v>0</v>
      </c>
      <c r="J44" s="27">
        <v>2</v>
      </c>
      <c r="K44" s="27">
        <v>3</v>
      </c>
      <c r="L44" s="27">
        <v>3</v>
      </c>
      <c r="M44" s="27">
        <v>4</v>
      </c>
      <c r="N44" s="27">
        <v>8</v>
      </c>
      <c r="O44" s="23">
        <f t="shared" si="0"/>
        <v>0.30434782608695654</v>
      </c>
      <c r="P44" s="23">
        <f t="shared" si="1"/>
        <v>0.38461538461538464</v>
      </c>
      <c r="Q44" s="23">
        <f t="shared" si="2"/>
        <v>0.34782608695652173</v>
      </c>
      <c r="R44" s="22">
        <f t="shared" si="3"/>
        <v>0.73244147157190631</v>
      </c>
      <c r="T44" s="6" t="s">
        <v>51</v>
      </c>
      <c r="U44" s="5" t="s">
        <v>95</v>
      </c>
    </row>
    <row r="45" spans="1:22" ht="12.75" customHeight="1">
      <c r="A45" s="25" t="s">
        <v>71</v>
      </c>
      <c r="B45" s="40">
        <v>24</v>
      </c>
      <c r="C45" s="40">
        <v>71</v>
      </c>
      <c r="D45" s="40">
        <v>59</v>
      </c>
      <c r="E45" s="40">
        <v>27</v>
      </c>
      <c r="F45" s="40">
        <v>23</v>
      </c>
      <c r="G45" s="40">
        <v>6</v>
      </c>
      <c r="H45" s="40">
        <v>3</v>
      </c>
      <c r="I45" s="40">
        <v>0</v>
      </c>
      <c r="J45" s="40">
        <v>18</v>
      </c>
      <c r="K45" s="40">
        <v>20</v>
      </c>
      <c r="L45" s="40">
        <v>7</v>
      </c>
      <c r="M45" s="40">
        <v>19</v>
      </c>
      <c r="N45" s="40">
        <v>33</v>
      </c>
      <c r="O45" s="23">
        <f t="shared" si="0"/>
        <v>0.38983050847457629</v>
      </c>
      <c r="P45" s="23">
        <f t="shared" si="1"/>
        <v>0.54430379746835444</v>
      </c>
      <c r="Q45" s="23">
        <f t="shared" si="2"/>
        <v>0.55932203389830504</v>
      </c>
      <c r="R45" s="22">
        <f t="shared" si="3"/>
        <v>1.1036258313666596</v>
      </c>
      <c r="T45" s="6" t="s">
        <v>52</v>
      </c>
      <c r="U45" s="5" t="s">
        <v>96</v>
      </c>
    </row>
    <row r="46" spans="1:22" ht="12.75" customHeight="1">
      <c r="A46" s="25" t="s">
        <v>72</v>
      </c>
      <c r="B46" s="40">
        <v>24</v>
      </c>
      <c r="C46" s="40">
        <v>67</v>
      </c>
      <c r="D46" s="40">
        <v>53</v>
      </c>
      <c r="E46" s="40">
        <v>13</v>
      </c>
      <c r="F46" s="40">
        <v>14</v>
      </c>
      <c r="G46" s="40">
        <v>2</v>
      </c>
      <c r="H46" s="40">
        <v>0</v>
      </c>
      <c r="I46" s="40">
        <v>0</v>
      </c>
      <c r="J46" s="40">
        <v>17</v>
      </c>
      <c r="K46" s="40">
        <v>13</v>
      </c>
      <c r="L46" s="40">
        <v>13</v>
      </c>
      <c r="M46" s="40">
        <v>3</v>
      </c>
      <c r="N46" s="40">
        <v>16</v>
      </c>
      <c r="O46" s="23">
        <f t="shared" si="0"/>
        <v>0.26415094339622641</v>
      </c>
      <c r="P46" s="23">
        <f t="shared" si="1"/>
        <v>0.40909090909090912</v>
      </c>
      <c r="Q46" s="23">
        <f t="shared" si="2"/>
        <v>0.30188679245283018</v>
      </c>
      <c r="R46" s="22">
        <f t="shared" si="3"/>
        <v>0.71097770154373929</v>
      </c>
      <c r="T46" s="6" t="s">
        <v>53</v>
      </c>
      <c r="U46" s="5" t="s">
        <v>97</v>
      </c>
    </row>
    <row r="47" spans="1:22" ht="12.75" customHeight="1">
      <c r="A47" s="25" t="s">
        <v>73</v>
      </c>
      <c r="B47" s="40">
        <v>23</v>
      </c>
      <c r="C47" s="40">
        <v>70</v>
      </c>
      <c r="D47" s="40">
        <v>54</v>
      </c>
      <c r="E47" s="40">
        <v>30</v>
      </c>
      <c r="F47" s="40">
        <v>23</v>
      </c>
      <c r="G47" s="40">
        <v>4</v>
      </c>
      <c r="H47" s="40">
        <v>0</v>
      </c>
      <c r="I47" s="40">
        <v>0</v>
      </c>
      <c r="J47" s="40">
        <v>16</v>
      </c>
      <c r="K47" s="40">
        <v>14</v>
      </c>
      <c r="L47" s="40">
        <v>4</v>
      </c>
      <c r="M47" s="40">
        <v>13</v>
      </c>
      <c r="N47" s="40">
        <v>25</v>
      </c>
      <c r="O47" s="23">
        <f t="shared" si="0"/>
        <v>0.42592592592592593</v>
      </c>
      <c r="P47" s="23">
        <f t="shared" si="1"/>
        <v>0.54411764705882348</v>
      </c>
      <c r="Q47" s="23">
        <f t="shared" si="2"/>
        <v>0.46296296296296297</v>
      </c>
      <c r="R47" s="22">
        <f t="shared" si="3"/>
        <v>1.0070806100217864</v>
      </c>
      <c r="T47" s="6" t="s">
        <v>54</v>
      </c>
      <c r="U47" s="5" t="s">
        <v>98</v>
      </c>
    </row>
    <row r="48" spans="1:22" ht="12.75" customHeight="1">
      <c r="A48" s="25" t="s">
        <v>74</v>
      </c>
      <c r="B48" s="40">
        <v>20</v>
      </c>
      <c r="C48" s="40">
        <v>53</v>
      </c>
      <c r="D48" s="40">
        <v>43</v>
      </c>
      <c r="E48" s="40">
        <v>9</v>
      </c>
      <c r="F48" s="40">
        <v>14</v>
      </c>
      <c r="G48" s="40">
        <v>1</v>
      </c>
      <c r="H48" s="40">
        <v>0</v>
      </c>
      <c r="I48" s="40">
        <v>0</v>
      </c>
      <c r="J48" s="40">
        <v>15</v>
      </c>
      <c r="K48" s="40">
        <v>9</v>
      </c>
      <c r="L48" s="40">
        <v>6</v>
      </c>
      <c r="M48" s="40">
        <v>0</v>
      </c>
      <c r="N48" s="40">
        <v>13</v>
      </c>
      <c r="O48" s="23">
        <f t="shared" si="0"/>
        <v>0.32558139534883723</v>
      </c>
      <c r="P48" s="23">
        <f t="shared" si="1"/>
        <v>0.44230769230769229</v>
      </c>
      <c r="Q48" s="23">
        <f t="shared" si="2"/>
        <v>0.30232558139534882</v>
      </c>
      <c r="R48" s="22">
        <f t="shared" si="3"/>
        <v>0.74463327370304111</v>
      </c>
      <c r="T48" s="6" t="s">
        <v>55</v>
      </c>
      <c r="U48" s="5" t="s">
        <v>99</v>
      </c>
    </row>
    <row r="49" spans="1:21" ht="12.75" customHeight="1">
      <c r="A49" s="21" t="s">
        <v>75</v>
      </c>
      <c r="B49" s="20">
        <v>0</v>
      </c>
      <c r="C49" s="20">
        <f t="shared" ref="C49:N49" si="4">SUM(C35:C48)</f>
        <v>912</v>
      </c>
      <c r="D49" s="20">
        <f t="shared" si="4"/>
        <v>744</v>
      </c>
      <c r="E49" s="20">
        <f t="shared" si="4"/>
        <v>256</v>
      </c>
      <c r="F49" s="20">
        <f t="shared" si="4"/>
        <v>304</v>
      </c>
      <c r="G49" s="20">
        <f t="shared" si="4"/>
        <v>39</v>
      </c>
      <c r="H49" s="20">
        <f t="shared" si="4"/>
        <v>5</v>
      </c>
      <c r="I49" s="20">
        <f t="shared" si="4"/>
        <v>0</v>
      </c>
      <c r="J49" s="20">
        <f t="shared" si="4"/>
        <v>248</v>
      </c>
      <c r="K49" s="20">
        <f t="shared" si="4"/>
        <v>155</v>
      </c>
      <c r="L49" s="20">
        <f t="shared" si="4"/>
        <v>101</v>
      </c>
      <c r="M49" s="20">
        <f t="shared" si="4"/>
        <v>86</v>
      </c>
      <c r="N49" s="20">
        <f t="shared" si="4"/>
        <v>348</v>
      </c>
      <c r="O49" s="19">
        <f t="shared" si="0"/>
        <v>0.40860215053763443</v>
      </c>
      <c r="P49" s="19">
        <f>SUM(F49,K49)/C49</f>
        <v>0.50328947368421051</v>
      </c>
      <c r="Q49" s="19">
        <f t="shared" si="2"/>
        <v>0.46774193548387094</v>
      </c>
      <c r="R49" s="18">
        <f t="shared" si="3"/>
        <v>0.97103140916808139</v>
      </c>
      <c r="T49" s="6" t="s">
        <v>56</v>
      </c>
      <c r="U49" s="5" t="s">
        <v>100</v>
      </c>
    </row>
    <row r="50" spans="1:21" ht="12.75" customHeight="1">
      <c r="A50" s="2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T50" s="6" t="s">
        <v>57</v>
      </c>
      <c r="U50" s="5" t="s">
        <v>101</v>
      </c>
    </row>
    <row r="51" spans="1:21" ht="12.75" customHeight="1">
      <c r="A51" s="61" t="s">
        <v>121</v>
      </c>
      <c r="B51" s="34" t="s">
        <v>44</v>
      </c>
      <c r="C51" s="34" t="s">
        <v>76</v>
      </c>
      <c r="D51" s="34" t="s">
        <v>77</v>
      </c>
      <c r="E51" s="34" t="s">
        <v>78</v>
      </c>
      <c r="F51" s="34" t="s">
        <v>79</v>
      </c>
      <c r="G51" s="34" t="s">
        <v>80</v>
      </c>
      <c r="H51" s="34" t="s">
        <v>81</v>
      </c>
      <c r="I51" s="34" t="s">
        <v>48</v>
      </c>
      <c r="J51" s="34" t="s">
        <v>47</v>
      </c>
      <c r="K51" s="34" t="s">
        <v>82</v>
      </c>
      <c r="L51" s="34" t="s">
        <v>83</v>
      </c>
      <c r="M51" s="34" t="s">
        <v>53</v>
      </c>
      <c r="N51" s="34" t="s">
        <v>54</v>
      </c>
      <c r="O51" s="34" t="s">
        <v>84</v>
      </c>
      <c r="P51" s="34" t="s">
        <v>85</v>
      </c>
      <c r="Q51" s="34" t="s">
        <v>86</v>
      </c>
      <c r="R51" s="49" t="s">
        <v>87</v>
      </c>
      <c r="T51" s="6" t="s">
        <v>58</v>
      </c>
      <c r="U51" s="5" t="s">
        <v>102</v>
      </c>
    </row>
    <row r="52" spans="1:21" ht="12.75" customHeight="1">
      <c r="A52" s="25" t="s">
        <v>61</v>
      </c>
      <c r="B52" s="44">
        <v>3</v>
      </c>
      <c r="C52" s="44">
        <v>0</v>
      </c>
      <c r="D52" s="44">
        <v>1</v>
      </c>
      <c r="E52" s="44">
        <v>0</v>
      </c>
      <c r="F52" s="44">
        <v>0</v>
      </c>
      <c r="G52" s="50">
        <v>6</v>
      </c>
      <c r="H52" s="51">
        <v>24</v>
      </c>
      <c r="I52" s="51">
        <v>1</v>
      </c>
      <c r="J52" s="51">
        <v>2</v>
      </c>
      <c r="K52" s="51">
        <v>2</v>
      </c>
      <c r="L52" s="51">
        <v>1</v>
      </c>
      <c r="M52" s="51">
        <v>4</v>
      </c>
      <c r="N52" s="51">
        <v>6</v>
      </c>
      <c r="O52" s="45">
        <f t="shared" ref="O52:O61" si="5">SUM(K52/G52)*7</f>
        <v>2.333333333333333</v>
      </c>
      <c r="P52" s="45">
        <f t="shared" ref="P52:P61" si="6">SUM(I52,M52)/G52</f>
        <v>0.83333333333333337</v>
      </c>
      <c r="Q52" s="39">
        <f>I52/(H52-M52)</f>
        <v>0.05</v>
      </c>
      <c r="R52" s="46">
        <f t="shared" ref="R52:R61" si="7">SUM(N52/M52)</f>
        <v>1.5</v>
      </c>
      <c r="T52" s="6" t="s">
        <v>59</v>
      </c>
      <c r="U52" s="33" t="s">
        <v>103</v>
      </c>
    </row>
    <row r="53" spans="1:21" ht="12.75" customHeight="1">
      <c r="A53" s="25" t="s">
        <v>63</v>
      </c>
      <c r="B53" s="44">
        <v>2</v>
      </c>
      <c r="C53" s="44">
        <v>0</v>
      </c>
      <c r="D53" s="44">
        <v>0</v>
      </c>
      <c r="E53" s="44">
        <v>0</v>
      </c>
      <c r="F53" s="44">
        <v>0</v>
      </c>
      <c r="G53" s="50">
        <v>4</v>
      </c>
      <c r="H53" s="51">
        <v>15</v>
      </c>
      <c r="I53" s="51">
        <v>2</v>
      </c>
      <c r="J53" s="51">
        <v>2</v>
      </c>
      <c r="K53" s="51">
        <v>1</v>
      </c>
      <c r="L53" s="51">
        <v>0</v>
      </c>
      <c r="M53" s="51">
        <v>1</v>
      </c>
      <c r="N53" s="51">
        <v>5</v>
      </c>
      <c r="O53" s="45">
        <f t="shared" si="5"/>
        <v>1.75</v>
      </c>
      <c r="P53" s="45">
        <f t="shared" si="6"/>
        <v>0.75</v>
      </c>
      <c r="Q53" s="39">
        <f>I53/(H53-M53)</f>
        <v>0.14285714285714285</v>
      </c>
      <c r="R53" s="46">
        <f t="shared" si="7"/>
        <v>5</v>
      </c>
      <c r="T53" s="6" t="s">
        <v>60</v>
      </c>
      <c r="U53" s="10" t="s">
        <v>104</v>
      </c>
    </row>
    <row r="54" spans="1:21" ht="12.75" customHeight="1">
      <c r="A54" s="29" t="s">
        <v>64</v>
      </c>
      <c r="B54" s="44">
        <v>7</v>
      </c>
      <c r="C54" s="44">
        <v>0</v>
      </c>
      <c r="D54" s="44">
        <v>1</v>
      </c>
      <c r="E54" s="44">
        <v>0</v>
      </c>
      <c r="F54" s="44">
        <v>0</v>
      </c>
      <c r="G54" s="50">
        <v>16.2</v>
      </c>
      <c r="H54" s="51">
        <v>80</v>
      </c>
      <c r="I54" s="51">
        <v>12</v>
      </c>
      <c r="J54" s="51">
        <v>14</v>
      </c>
      <c r="K54" s="51">
        <v>10</v>
      </c>
      <c r="L54" s="51">
        <v>3</v>
      </c>
      <c r="M54" s="51">
        <v>12</v>
      </c>
      <c r="N54" s="51">
        <v>11</v>
      </c>
      <c r="O54" s="45">
        <f t="shared" si="5"/>
        <v>4.3209876543209882</v>
      </c>
      <c r="P54" s="45">
        <f t="shared" si="6"/>
        <v>1.4814814814814816</v>
      </c>
      <c r="Q54" s="39">
        <f>I54/(H54-M54)</f>
        <v>0.17647058823529413</v>
      </c>
      <c r="R54" s="46">
        <f t="shared" si="7"/>
        <v>0.91666666666666663</v>
      </c>
    </row>
    <row r="55" spans="1:21" ht="12.75" customHeight="1">
      <c r="A55" s="25" t="s">
        <v>67</v>
      </c>
      <c r="B55" s="44">
        <v>7</v>
      </c>
      <c r="C55" s="44">
        <v>5</v>
      </c>
      <c r="D55" s="44">
        <v>5</v>
      </c>
      <c r="E55" s="44">
        <v>0</v>
      </c>
      <c r="F55" s="44">
        <v>0</v>
      </c>
      <c r="G55" s="50">
        <v>30</v>
      </c>
      <c r="H55" s="44">
        <v>116</v>
      </c>
      <c r="I55" s="44">
        <v>14</v>
      </c>
      <c r="J55" s="44">
        <v>7</v>
      </c>
      <c r="K55" s="44">
        <v>4</v>
      </c>
      <c r="L55" s="44">
        <v>1</v>
      </c>
      <c r="M55" s="44">
        <v>13</v>
      </c>
      <c r="N55" s="44">
        <v>31</v>
      </c>
      <c r="O55" s="45">
        <f t="shared" si="5"/>
        <v>0.93333333333333335</v>
      </c>
      <c r="P55" s="45">
        <f t="shared" si="6"/>
        <v>0.9</v>
      </c>
      <c r="Q55" s="39">
        <f>I55/(H55-M55)</f>
        <v>0.13592233009708737</v>
      </c>
      <c r="R55" s="46">
        <f t="shared" si="7"/>
        <v>2.3846153846153846</v>
      </c>
      <c r="T55" s="6" t="s">
        <v>44</v>
      </c>
      <c r="U55" s="5" t="s">
        <v>88</v>
      </c>
    </row>
    <row r="56" spans="1:21" ht="12.75" customHeight="1">
      <c r="A56" s="29" t="s">
        <v>68</v>
      </c>
      <c r="B56" s="44">
        <v>7</v>
      </c>
      <c r="C56" s="44">
        <v>7</v>
      </c>
      <c r="D56" s="44">
        <v>5</v>
      </c>
      <c r="E56" s="44">
        <v>1</v>
      </c>
      <c r="F56" s="44">
        <v>0</v>
      </c>
      <c r="G56" s="50">
        <v>44</v>
      </c>
      <c r="H56" s="51">
        <v>177</v>
      </c>
      <c r="I56" s="51">
        <v>15</v>
      </c>
      <c r="J56" s="51">
        <v>9</v>
      </c>
      <c r="K56" s="51">
        <v>7</v>
      </c>
      <c r="L56" s="51">
        <v>8</v>
      </c>
      <c r="M56" s="51">
        <v>27</v>
      </c>
      <c r="N56" s="51">
        <v>58</v>
      </c>
      <c r="O56" s="45">
        <f t="shared" si="5"/>
        <v>1.1136363636363635</v>
      </c>
      <c r="P56" s="45">
        <f t="shared" si="6"/>
        <v>0.95454545454545459</v>
      </c>
      <c r="Q56" s="39">
        <f>I56/(H56-M56)</f>
        <v>0.1</v>
      </c>
      <c r="R56" s="46">
        <f t="shared" si="7"/>
        <v>2.1481481481481484</v>
      </c>
      <c r="T56" s="6" t="s">
        <v>76</v>
      </c>
      <c r="U56" s="5" t="s">
        <v>105</v>
      </c>
    </row>
    <row r="57" spans="1:21" ht="12.75" customHeight="1">
      <c r="A57" s="29" t="s">
        <v>70</v>
      </c>
      <c r="B57" s="52">
        <v>1</v>
      </c>
      <c r="C57" s="52">
        <v>1</v>
      </c>
      <c r="D57" s="52">
        <v>0</v>
      </c>
      <c r="E57" s="52">
        <v>1</v>
      </c>
      <c r="F57" s="52">
        <v>0</v>
      </c>
      <c r="G57" s="50">
        <v>3</v>
      </c>
      <c r="H57" s="52">
        <v>22</v>
      </c>
      <c r="I57" s="52">
        <v>3</v>
      </c>
      <c r="J57" s="52">
        <v>5</v>
      </c>
      <c r="K57" s="52">
        <v>3</v>
      </c>
      <c r="L57" s="52">
        <v>0</v>
      </c>
      <c r="M57" s="52">
        <v>3</v>
      </c>
      <c r="N57" s="52">
        <v>2</v>
      </c>
      <c r="O57" s="53">
        <f t="shared" si="5"/>
        <v>7</v>
      </c>
      <c r="P57" s="53">
        <f t="shared" si="6"/>
        <v>2</v>
      </c>
      <c r="Q57" s="54">
        <f>SUM(I57/SUM(H57-M57))</f>
        <v>0.15789473684210525</v>
      </c>
      <c r="R57" s="55">
        <f t="shared" si="7"/>
        <v>0.66666666666666663</v>
      </c>
      <c r="T57" s="6" t="s">
        <v>77</v>
      </c>
      <c r="U57" s="5" t="s">
        <v>106</v>
      </c>
    </row>
    <row r="58" spans="1:21" ht="12.75" customHeight="1">
      <c r="A58" s="29" t="s">
        <v>71</v>
      </c>
      <c r="B58" s="44">
        <v>7</v>
      </c>
      <c r="C58" s="44">
        <v>6</v>
      </c>
      <c r="D58" s="44">
        <v>4</v>
      </c>
      <c r="E58" s="44">
        <v>2</v>
      </c>
      <c r="F58" s="44">
        <v>0</v>
      </c>
      <c r="G58" s="50">
        <v>27</v>
      </c>
      <c r="H58" s="51">
        <v>118</v>
      </c>
      <c r="I58" s="51">
        <v>16</v>
      </c>
      <c r="J58" s="51">
        <v>14</v>
      </c>
      <c r="K58" s="51">
        <v>11</v>
      </c>
      <c r="L58" s="51">
        <v>5</v>
      </c>
      <c r="M58" s="51">
        <v>26</v>
      </c>
      <c r="N58" s="51">
        <v>19</v>
      </c>
      <c r="O58" s="45">
        <f t="shared" si="5"/>
        <v>2.8518518518518516</v>
      </c>
      <c r="P58" s="45">
        <f t="shared" si="6"/>
        <v>1.5555555555555556</v>
      </c>
      <c r="Q58" s="39">
        <f>I58/(H58-M58)</f>
        <v>0.17391304347826086</v>
      </c>
      <c r="R58" s="46">
        <f t="shared" si="7"/>
        <v>0.73076923076923073</v>
      </c>
      <c r="T58" s="6" t="s">
        <v>78</v>
      </c>
      <c r="U58" s="5" t="s">
        <v>107</v>
      </c>
    </row>
    <row r="59" spans="1:21" ht="12.75" customHeight="1">
      <c r="A59" s="25" t="s">
        <v>72</v>
      </c>
      <c r="B59" s="44">
        <v>7</v>
      </c>
      <c r="C59" s="44">
        <v>6</v>
      </c>
      <c r="D59" s="44">
        <v>4</v>
      </c>
      <c r="E59" s="44">
        <v>1</v>
      </c>
      <c r="F59" s="44">
        <v>0</v>
      </c>
      <c r="G59" s="50">
        <v>31.1</v>
      </c>
      <c r="H59" s="51">
        <v>145</v>
      </c>
      <c r="I59" s="51">
        <v>24</v>
      </c>
      <c r="J59" s="51">
        <v>19</v>
      </c>
      <c r="K59" s="51">
        <v>14</v>
      </c>
      <c r="L59" s="51">
        <v>4</v>
      </c>
      <c r="M59" s="51">
        <v>18</v>
      </c>
      <c r="N59" s="51">
        <v>35</v>
      </c>
      <c r="O59" s="45">
        <f t="shared" si="5"/>
        <v>3.1511254019292605</v>
      </c>
      <c r="P59" s="45">
        <f t="shared" si="6"/>
        <v>1.35048231511254</v>
      </c>
      <c r="Q59" s="39">
        <f>I59/(H59-M59)</f>
        <v>0.1889763779527559</v>
      </c>
      <c r="R59" s="46">
        <f t="shared" si="7"/>
        <v>1.9444444444444444</v>
      </c>
      <c r="T59" s="6" t="s">
        <v>79</v>
      </c>
      <c r="U59" s="5" t="s">
        <v>108</v>
      </c>
    </row>
    <row r="60" spans="1:21" ht="12.75" customHeight="1">
      <c r="A60" s="25" t="s">
        <v>73</v>
      </c>
      <c r="B60" s="44">
        <v>5</v>
      </c>
      <c r="C60" s="44">
        <v>1</v>
      </c>
      <c r="D60" s="44">
        <v>0</v>
      </c>
      <c r="E60" s="44">
        <v>0</v>
      </c>
      <c r="F60" s="44">
        <v>1</v>
      </c>
      <c r="G60" s="50">
        <v>5</v>
      </c>
      <c r="H60" s="51">
        <v>35</v>
      </c>
      <c r="I60" s="51">
        <v>1</v>
      </c>
      <c r="J60" s="51">
        <v>13</v>
      </c>
      <c r="K60" s="51">
        <v>11</v>
      </c>
      <c r="L60" s="51">
        <v>4</v>
      </c>
      <c r="M60" s="51">
        <v>17</v>
      </c>
      <c r="N60" s="51">
        <v>5</v>
      </c>
      <c r="O60" s="45">
        <f t="shared" si="5"/>
        <v>15.400000000000002</v>
      </c>
      <c r="P60" s="45">
        <f t="shared" si="6"/>
        <v>3.6</v>
      </c>
      <c r="Q60" s="39">
        <f>I60/(H60-M60)</f>
        <v>5.5555555555555552E-2</v>
      </c>
      <c r="R60" s="46">
        <f t="shared" si="7"/>
        <v>0.29411764705882354</v>
      </c>
      <c r="T60" s="6" t="s">
        <v>80</v>
      </c>
      <c r="U60" s="5" t="s">
        <v>109</v>
      </c>
    </row>
    <row r="61" spans="1:21" ht="12.75" customHeight="1" thickBot="1">
      <c r="A61" s="56" t="s">
        <v>75</v>
      </c>
      <c r="B61" s="57">
        <v>1</v>
      </c>
      <c r="C61" s="57">
        <f t="shared" ref="C61:N61" si="8">SUM(C52:C60)</f>
        <v>26</v>
      </c>
      <c r="D61" s="57">
        <f t="shared" si="8"/>
        <v>20</v>
      </c>
      <c r="E61" s="57">
        <f t="shared" si="8"/>
        <v>5</v>
      </c>
      <c r="F61" s="57">
        <f t="shared" si="8"/>
        <v>1</v>
      </c>
      <c r="G61" s="58">
        <f t="shared" si="8"/>
        <v>166.29999999999998</v>
      </c>
      <c r="H61" s="57">
        <f t="shared" si="8"/>
        <v>732</v>
      </c>
      <c r="I61" s="57">
        <f t="shared" si="8"/>
        <v>88</v>
      </c>
      <c r="J61" s="57">
        <f t="shared" si="8"/>
        <v>85</v>
      </c>
      <c r="K61" s="57">
        <f t="shared" si="8"/>
        <v>63</v>
      </c>
      <c r="L61" s="57">
        <f t="shared" si="8"/>
        <v>26</v>
      </c>
      <c r="M61" s="57">
        <f t="shared" si="8"/>
        <v>121</v>
      </c>
      <c r="N61" s="57">
        <f t="shared" si="8"/>
        <v>172</v>
      </c>
      <c r="O61" s="59">
        <f t="shared" si="5"/>
        <v>2.6518340348767291</v>
      </c>
      <c r="P61" s="59">
        <f t="shared" si="6"/>
        <v>1.2567648827420326</v>
      </c>
      <c r="Q61" s="57">
        <f>SUM(I61/H61)</f>
        <v>0.12021857923497267</v>
      </c>
      <c r="R61" s="60">
        <f t="shared" si="7"/>
        <v>1.4214876033057851</v>
      </c>
      <c r="T61" s="6" t="s">
        <v>81</v>
      </c>
      <c r="U61" s="5" t="s">
        <v>110</v>
      </c>
    </row>
    <row r="62" spans="1:21" ht="12.75" customHeight="1">
      <c r="T62" s="6" t="s">
        <v>48</v>
      </c>
      <c r="U62" s="5" t="s">
        <v>92</v>
      </c>
    </row>
    <row r="63" spans="1:21" ht="12.75" customHeight="1" thickBot="1">
      <c r="A63" s="63" t="s">
        <v>118</v>
      </c>
      <c r="T63" s="6" t="s">
        <v>47</v>
      </c>
      <c r="U63" s="5" t="s">
        <v>91</v>
      </c>
    </row>
    <row r="64" spans="1:21" ht="12.75" customHeight="1">
      <c r="A64" s="32" t="s">
        <v>120</v>
      </c>
      <c r="B64" s="31" t="s">
        <v>44</v>
      </c>
      <c r="C64" s="31" t="s">
        <v>45</v>
      </c>
      <c r="D64" s="31" t="s">
        <v>46</v>
      </c>
      <c r="E64" s="31" t="s">
        <v>47</v>
      </c>
      <c r="F64" s="31" t="s">
        <v>48</v>
      </c>
      <c r="G64" s="31" t="s">
        <v>49</v>
      </c>
      <c r="H64" s="31" t="s">
        <v>50</v>
      </c>
      <c r="I64" s="31" t="s">
        <v>51</v>
      </c>
      <c r="J64" s="31" t="s">
        <v>52</v>
      </c>
      <c r="K64" s="31" t="s">
        <v>53</v>
      </c>
      <c r="L64" s="31" t="s">
        <v>54</v>
      </c>
      <c r="M64" s="31" t="s">
        <v>55</v>
      </c>
      <c r="N64" s="31" t="s">
        <v>56</v>
      </c>
      <c r="O64" s="31" t="s">
        <v>57</v>
      </c>
      <c r="P64" s="31" t="s">
        <v>58</v>
      </c>
      <c r="Q64" s="31" t="s">
        <v>59</v>
      </c>
      <c r="R64" s="30" t="s">
        <v>60</v>
      </c>
      <c r="T64" s="6" t="s">
        <v>82</v>
      </c>
      <c r="U64" s="5" t="s">
        <v>111</v>
      </c>
    </row>
    <row r="65" spans="1:21" ht="12.75" customHeight="1">
      <c r="A65" s="25" t="s">
        <v>61</v>
      </c>
      <c r="B65" s="40">
        <v>14</v>
      </c>
      <c r="C65" s="48">
        <v>45</v>
      </c>
      <c r="D65" s="48">
        <v>39</v>
      </c>
      <c r="E65" s="40">
        <v>17</v>
      </c>
      <c r="F65" s="48">
        <v>21</v>
      </c>
      <c r="G65" s="40">
        <v>2</v>
      </c>
      <c r="H65" s="40">
        <v>0</v>
      </c>
      <c r="I65" s="40">
        <v>0</v>
      </c>
      <c r="J65" s="40">
        <v>14</v>
      </c>
      <c r="K65" s="48">
        <v>6</v>
      </c>
      <c r="L65" s="40">
        <v>3</v>
      </c>
      <c r="M65" s="40">
        <v>7</v>
      </c>
      <c r="N65" s="48">
        <v>23</v>
      </c>
      <c r="O65" s="23">
        <f t="shared" ref="O65:O79" si="9">SUM(F65/D65)</f>
        <v>0.53846153846153844</v>
      </c>
      <c r="P65" s="23">
        <f>SUM(F65,K65)/SUM(D65,K65)</f>
        <v>0.6</v>
      </c>
      <c r="Q65" s="23">
        <f t="shared" ref="Q65:Q79" si="10">SUM(N65/D65)</f>
        <v>0.58974358974358976</v>
      </c>
      <c r="R65" s="22">
        <f t="shared" ref="R65:R79" si="11">SUM(P65:Q65)</f>
        <v>1.1897435897435897</v>
      </c>
      <c r="T65" s="6" t="s">
        <v>83</v>
      </c>
      <c r="U65" s="5" t="s">
        <v>112</v>
      </c>
    </row>
    <row r="66" spans="1:21" ht="12.75" customHeight="1">
      <c r="A66" s="29" t="s">
        <v>62</v>
      </c>
      <c r="B66" s="40">
        <v>13</v>
      </c>
      <c r="C66" s="48">
        <v>37</v>
      </c>
      <c r="D66" s="48">
        <v>31</v>
      </c>
      <c r="E66" s="40">
        <v>8</v>
      </c>
      <c r="F66" s="48">
        <v>14</v>
      </c>
      <c r="G66" s="40">
        <v>0</v>
      </c>
      <c r="H66" s="40">
        <v>0</v>
      </c>
      <c r="I66" s="40">
        <v>0</v>
      </c>
      <c r="J66" s="40">
        <v>7</v>
      </c>
      <c r="K66" s="48">
        <v>6</v>
      </c>
      <c r="L66" s="40">
        <v>4</v>
      </c>
      <c r="M66" s="40">
        <v>3</v>
      </c>
      <c r="N66" s="48">
        <v>14</v>
      </c>
      <c r="O66" s="23">
        <f t="shared" si="9"/>
        <v>0.45161290322580644</v>
      </c>
      <c r="P66" s="23">
        <f t="shared" ref="P66:P78" si="12">SUM(F66,K66)/SUM(D66,K66)</f>
        <v>0.54054054054054057</v>
      </c>
      <c r="Q66" s="23">
        <f t="shared" si="10"/>
        <v>0.45161290322580644</v>
      </c>
      <c r="R66" s="22">
        <f t="shared" si="11"/>
        <v>0.99215344376634707</v>
      </c>
      <c r="T66" s="6" t="s">
        <v>53</v>
      </c>
      <c r="U66" s="5" t="s">
        <v>97</v>
      </c>
    </row>
    <row r="67" spans="1:21" ht="12.75" customHeight="1">
      <c r="A67" s="25" t="s">
        <v>63</v>
      </c>
      <c r="B67" s="40">
        <v>14</v>
      </c>
      <c r="C67" s="40">
        <v>39</v>
      </c>
      <c r="D67" s="40">
        <v>32</v>
      </c>
      <c r="E67" s="40">
        <v>15</v>
      </c>
      <c r="F67" s="40">
        <v>13</v>
      </c>
      <c r="G67" s="40">
        <v>1</v>
      </c>
      <c r="H67" s="40">
        <v>0</v>
      </c>
      <c r="I67" s="40">
        <v>0</v>
      </c>
      <c r="J67" s="40">
        <v>11</v>
      </c>
      <c r="K67" s="40">
        <v>6</v>
      </c>
      <c r="L67" s="40">
        <v>6</v>
      </c>
      <c r="M67" s="40">
        <v>6</v>
      </c>
      <c r="N67" s="40">
        <v>14</v>
      </c>
      <c r="O67" s="23">
        <f t="shared" si="9"/>
        <v>0.40625</v>
      </c>
      <c r="P67" s="23">
        <f t="shared" si="12"/>
        <v>0.5</v>
      </c>
      <c r="Q67" s="23">
        <f t="shared" si="10"/>
        <v>0.4375</v>
      </c>
      <c r="R67" s="22">
        <f t="shared" si="11"/>
        <v>0.9375</v>
      </c>
      <c r="T67" s="6" t="s">
        <v>54</v>
      </c>
      <c r="U67" s="5" t="s">
        <v>98</v>
      </c>
    </row>
    <row r="68" spans="1:21" ht="12.75" customHeight="1">
      <c r="A68" s="25" t="s">
        <v>64</v>
      </c>
      <c r="B68" s="40">
        <v>15</v>
      </c>
      <c r="C68" s="40">
        <v>53</v>
      </c>
      <c r="D68" s="40">
        <v>44</v>
      </c>
      <c r="E68" s="40">
        <v>20</v>
      </c>
      <c r="F68" s="40">
        <v>19</v>
      </c>
      <c r="G68" s="40">
        <v>1</v>
      </c>
      <c r="H68" s="40">
        <v>0</v>
      </c>
      <c r="I68" s="40">
        <v>0</v>
      </c>
      <c r="J68" s="40">
        <v>17</v>
      </c>
      <c r="K68" s="40">
        <v>9</v>
      </c>
      <c r="L68" s="40">
        <v>4</v>
      </c>
      <c r="M68" s="40">
        <v>8</v>
      </c>
      <c r="N68" s="40">
        <v>20</v>
      </c>
      <c r="O68" s="23">
        <f t="shared" si="9"/>
        <v>0.43181818181818182</v>
      </c>
      <c r="P68" s="23">
        <f t="shared" si="12"/>
        <v>0.52830188679245282</v>
      </c>
      <c r="Q68" s="23">
        <f t="shared" si="10"/>
        <v>0.45454545454545453</v>
      </c>
      <c r="R68" s="22">
        <f t="shared" si="11"/>
        <v>0.9828473413379073</v>
      </c>
      <c r="T68" s="6" t="s">
        <v>84</v>
      </c>
      <c r="U68" s="5" t="s">
        <v>113</v>
      </c>
    </row>
    <row r="69" spans="1:21" ht="12.75" customHeight="1">
      <c r="A69" s="25" t="s">
        <v>65</v>
      </c>
      <c r="B69" s="40">
        <v>15</v>
      </c>
      <c r="C69" s="40">
        <v>46</v>
      </c>
      <c r="D69" s="40">
        <v>44</v>
      </c>
      <c r="E69" s="40">
        <v>8</v>
      </c>
      <c r="F69" s="40">
        <v>20</v>
      </c>
      <c r="G69" s="40">
        <v>3</v>
      </c>
      <c r="H69" s="40">
        <v>0</v>
      </c>
      <c r="I69" s="40">
        <v>0</v>
      </c>
      <c r="J69" s="40">
        <v>21</v>
      </c>
      <c r="K69" s="40">
        <v>2</v>
      </c>
      <c r="L69" s="40">
        <v>3</v>
      </c>
      <c r="M69" s="40">
        <v>3</v>
      </c>
      <c r="N69" s="40">
        <v>24</v>
      </c>
      <c r="O69" s="23">
        <f t="shared" si="9"/>
        <v>0.45454545454545453</v>
      </c>
      <c r="P69" s="23">
        <f t="shared" si="12"/>
        <v>0.47826086956521741</v>
      </c>
      <c r="Q69" s="23">
        <f t="shared" si="10"/>
        <v>0.54545454545454541</v>
      </c>
      <c r="R69" s="22">
        <f t="shared" si="11"/>
        <v>1.0237154150197627</v>
      </c>
      <c r="T69" s="6" t="s">
        <v>85</v>
      </c>
      <c r="U69" s="33" t="s">
        <v>114</v>
      </c>
    </row>
    <row r="70" spans="1:21" ht="12.75" customHeight="1">
      <c r="A70" s="25" t="s">
        <v>66</v>
      </c>
      <c r="B70" s="40">
        <v>15</v>
      </c>
      <c r="C70" s="40">
        <v>44</v>
      </c>
      <c r="D70" s="40">
        <v>32</v>
      </c>
      <c r="E70" s="40">
        <v>8</v>
      </c>
      <c r="F70" s="40">
        <v>13</v>
      </c>
      <c r="G70" s="40">
        <v>1</v>
      </c>
      <c r="H70" s="40">
        <v>0</v>
      </c>
      <c r="I70" s="40">
        <v>0</v>
      </c>
      <c r="J70" s="40">
        <v>10</v>
      </c>
      <c r="K70" s="40">
        <v>12</v>
      </c>
      <c r="L70" s="40">
        <v>8</v>
      </c>
      <c r="M70" s="40">
        <v>3</v>
      </c>
      <c r="N70" s="40">
        <v>14</v>
      </c>
      <c r="O70" s="23">
        <f t="shared" si="9"/>
        <v>0.40625</v>
      </c>
      <c r="P70" s="23">
        <f t="shared" si="12"/>
        <v>0.56818181818181823</v>
      </c>
      <c r="Q70" s="23">
        <f t="shared" si="10"/>
        <v>0.4375</v>
      </c>
      <c r="R70" s="22">
        <f t="shared" si="11"/>
        <v>1.0056818181818183</v>
      </c>
      <c r="T70" s="6" t="s">
        <v>86</v>
      </c>
      <c r="U70" s="5" t="s">
        <v>115</v>
      </c>
    </row>
    <row r="71" spans="1:21" ht="12.75" customHeight="1">
      <c r="A71" s="25" t="s">
        <v>67</v>
      </c>
      <c r="B71" s="40">
        <v>16</v>
      </c>
      <c r="C71" s="40">
        <v>52</v>
      </c>
      <c r="D71" s="40">
        <v>44</v>
      </c>
      <c r="E71" s="40">
        <v>19</v>
      </c>
      <c r="F71" s="40">
        <v>26</v>
      </c>
      <c r="G71" s="40">
        <v>9</v>
      </c>
      <c r="H71" s="40">
        <v>0</v>
      </c>
      <c r="I71" s="40">
        <v>0</v>
      </c>
      <c r="J71" s="40">
        <v>29</v>
      </c>
      <c r="K71" s="40">
        <v>6</v>
      </c>
      <c r="L71" s="40">
        <v>4</v>
      </c>
      <c r="M71" s="40">
        <v>5</v>
      </c>
      <c r="N71" s="40">
        <v>34</v>
      </c>
      <c r="O71" s="23">
        <f t="shared" si="9"/>
        <v>0.59090909090909094</v>
      </c>
      <c r="P71" s="23">
        <f t="shared" si="12"/>
        <v>0.64</v>
      </c>
      <c r="Q71" s="23">
        <f t="shared" si="10"/>
        <v>0.77272727272727271</v>
      </c>
      <c r="R71" s="22">
        <f t="shared" si="11"/>
        <v>1.4127272727272726</v>
      </c>
      <c r="T71" s="6" t="s">
        <v>87</v>
      </c>
      <c r="U71" s="10" t="s">
        <v>116</v>
      </c>
    </row>
    <row r="72" spans="1:21" ht="12.75" customHeight="1">
      <c r="A72" s="25" t="s">
        <v>68</v>
      </c>
      <c r="B72" s="40">
        <v>13</v>
      </c>
      <c r="C72" s="40">
        <v>35</v>
      </c>
      <c r="D72" s="40">
        <v>29</v>
      </c>
      <c r="E72" s="40">
        <v>7</v>
      </c>
      <c r="F72" s="40">
        <v>14</v>
      </c>
      <c r="G72" s="40">
        <v>1</v>
      </c>
      <c r="H72" s="40">
        <v>0</v>
      </c>
      <c r="I72" s="40">
        <v>0</v>
      </c>
      <c r="J72" s="40">
        <v>10</v>
      </c>
      <c r="K72" s="40">
        <v>5</v>
      </c>
      <c r="L72" s="40">
        <v>1</v>
      </c>
      <c r="M72" s="40">
        <v>1</v>
      </c>
      <c r="N72" s="40">
        <v>14</v>
      </c>
      <c r="O72" s="23">
        <f t="shared" si="9"/>
        <v>0.48275862068965519</v>
      </c>
      <c r="P72" s="23">
        <f t="shared" si="12"/>
        <v>0.55882352941176472</v>
      </c>
      <c r="Q72" s="23">
        <f t="shared" si="10"/>
        <v>0.48275862068965519</v>
      </c>
      <c r="R72" s="22">
        <f t="shared" si="11"/>
        <v>1.04158215010142</v>
      </c>
    </row>
    <row r="73" spans="1:21" ht="12.75" customHeight="1">
      <c r="A73" s="25" t="s">
        <v>69</v>
      </c>
      <c r="B73" s="40">
        <v>16</v>
      </c>
      <c r="C73" s="40">
        <v>46</v>
      </c>
      <c r="D73" s="40">
        <v>37</v>
      </c>
      <c r="E73" s="40">
        <v>14</v>
      </c>
      <c r="F73" s="40">
        <v>10</v>
      </c>
      <c r="G73" s="40">
        <v>0</v>
      </c>
      <c r="H73" s="40">
        <v>0</v>
      </c>
      <c r="I73" s="40">
        <v>0</v>
      </c>
      <c r="J73" s="40">
        <v>4</v>
      </c>
      <c r="K73" s="40">
        <v>7</v>
      </c>
      <c r="L73" s="40">
        <v>12</v>
      </c>
      <c r="M73" s="40">
        <v>3</v>
      </c>
      <c r="N73" s="40">
        <v>10</v>
      </c>
      <c r="O73" s="23">
        <f t="shared" si="9"/>
        <v>0.27027027027027029</v>
      </c>
      <c r="P73" s="23">
        <f t="shared" si="12"/>
        <v>0.38636363636363635</v>
      </c>
      <c r="Q73" s="23">
        <f t="shared" si="10"/>
        <v>0.27027027027027029</v>
      </c>
      <c r="R73" s="22">
        <f t="shared" si="11"/>
        <v>0.65663390663390664</v>
      </c>
      <c r="T73" s="6" t="s">
        <v>44</v>
      </c>
      <c r="U73" s="33" t="s">
        <v>88</v>
      </c>
    </row>
    <row r="74" spans="1:21" ht="12.75" customHeight="1">
      <c r="A74" s="25" t="s">
        <v>70</v>
      </c>
      <c r="B74" s="40" t="s">
        <v>43</v>
      </c>
      <c r="C74" s="40" t="s">
        <v>43</v>
      </c>
      <c r="D74" s="40" t="s">
        <v>43</v>
      </c>
      <c r="E74" s="40" t="s">
        <v>43</v>
      </c>
      <c r="F74" s="40" t="s">
        <v>43</v>
      </c>
      <c r="G74" s="40" t="s">
        <v>43</v>
      </c>
      <c r="H74" s="40" t="s">
        <v>43</v>
      </c>
      <c r="I74" s="40" t="s">
        <v>43</v>
      </c>
      <c r="J74" s="40" t="s">
        <v>43</v>
      </c>
      <c r="K74" s="40" t="s">
        <v>43</v>
      </c>
      <c r="L74" s="40" t="s">
        <v>43</v>
      </c>
      <c r="M74" s="40" t="s">
        <v>43</v>
      </c>
      <c r="N74" s="40" t="s">
        <v>43</v>
      </c>
      <c r="O74" s="23" t="e">
        <f t="shared" si="9"/>
        <v>#VALUE!</v>
      </c>
      <c r="P74" s="23" t="e">
        <f t="shared" si="12"/>
        <v>#DIV/0!</v>
      </c>
      <c r="Q74" s="23" t="e">
        <f t="shared" si="10"/>
        <v>#VALUE!</v>
      </c>
      <c r="R74" s="22" t="e">
        <f t="shared" si="11"/>
        <v>#DIV/0!</v>
      </c>
      <c r="T74" s="6" t="s">
        <v>45</v>
      </c>
      <c r="U74" s="5" t="s">
        <v>89</v>
      </c>
    </row>
    <row r="75" spans="1:21" ht="12.75" customHeight="1">
      <c r="A75" s="25" t="s">
        <v>71</v>
      </c>
      <c r="B75" s="40">
        <v>14</v>
      </c>
      <c r="C75" s="40">
        <v>48</v>
      </c>
      <c r="D75" s="40">
        <v>35</v>
      </c>
      <c r="E75" s="40">
        <v>21</v>
      </c>
      <c r="F75" s="40">
        <v>17</v>
      </c>
      <c r="G75" s="40">
        <v>5</v>
      </c>
      <c r="H75" s="40">
        <v>3</v>
      </c>
      <c r="I75" s="40">
        <v>0</v>
      </c>
      <c r="J75" s="40">
        <v>16</v>
      </c>
      <c r="K75" s="40">
        <v>12</v>
      </c>
      <c r="L75" s="40">
        <v>1</v>
      </c>
      <c r="M75" s="40">
        <v>16</v>
      </c>
      <c r="N75" s="40">
        <v>26</v>
      </c>
      <c r="O75" s="23">
        <f t="shared" si="9"/>
        <v>0.48571428571428571</v>
      </c>
      <c r="P75" s="23">
        <f t="shared" si="12"/>
        <v>0.61702127659574468</v>
      </c>
      <c r="Q75" s="23">
        <f t="shared" si="10"/>
        <v>0.74285714285714288</v>
      </c>
      <c r="R75" s="22">
        <f t="shared" si="11"/>
        <v>1.3598784194528877</v>
      </c>
      <c r="T75" s="6" t="s">
        <v>46</v>
      </c>
      <c r="U75" s="5" t="s">
        <v>90</v>
      </c>
    </row>
    <row r="76" spans="1:21" ht="12.75" customHeight="1">
      <c r="A76" s="25" t="s">
        <v>72</v>
      </c>
      <c r="B76" s="40">
        <v>15</v>
      </c>
      <c r="C76" s="40">
        <v>45</v>
      </c>
      <c r="D76" s="40">
        <v>38</v>
      </c>
      <c r="E76" s="40">
        <v>9</v>
      </c>
      <c r="F76" s="40">
        <v>11</v>
      </c>
      <c r="G76" s="40">
        <v>2</v>
      </c>
      <c r="H76" s="40">
        <v>0</v>
      </c>
      <c r="I76" s="40">
        <v>0</v>
      </c>
      <c r="J76" s="40">
        <v>9</v>
      </c>
      <c r="K76" s="40">
        <v>6</v>
      </c>
      <c r="L76" s="40">
        <v>9</v>
      </c>
      <c r="M76" s="40">
        <v>3</v>
      </c>
      <c r="N76" s="40">
        <v>13</v>
      </c>
      <c r="O76" s="23">
        <f t="shared" si="9"/>
        <v>0.28947368421052633</v>
      </c>
      <c r="P76" s="23">
        <f t="shared" si="12"/>
        <v>0.38636363636363635</v>
      </c>
      <c r="Q76" s="23">
        <f t="shared" si="10"/>
        <v>0.34210526315789475</v>
      </c>
      <c r="R76" s="22">
        <f t="shared" si="11"/>
        <v>0.72846889952153115</v>
      </c>
      <c r="T76" s="6" t="s">
        <v>47</v>
      </c>
      <c r="U76" s="5" t="s">
        <v>91</v>
      </c>
    </row>
    <row r="77" spans="1:21" ht="12.75" customHeight="1">
      <c r="A77" s="25" t="s">
        <v>73</v>
      </c>
      <c r="B77" s="40">
        <v>14</v>
      </c>
      <c r="C77" s="40">
        <v>46</v>
      </c>
      <c r="D77" s="40">
        <v>36</v>
      </c>
      <c r="E77" s="40">
        <v>17</v>
      </c>
      <c r="F77" s="40">
        <v>13</v>
      </c>
      <c r="G77" s="40">
        <v>2</v>
      </c>
      <c r="H77" s="40">
        <v>0</v>
      </c>
      <c r="I77" s="40">
        <v>0</v>
      </c>
      <c r="J77" s="40">
        <v>10</v>
      </c>
      <c r="K77" s="40">
        <v>9</v>
      </c>
      <c r="L77" s="40">
        <v>3</v>
      </c>
      <c r="M77" s="40">
        <v>9</v>
      </c>
      <c r="N77" s="40">
        <v>15</v>
      </c>
      <c r="O77" s="23">
        <f t="shared" si="9"/>
        <v>0.3611111111111111</v>
      </c>
      <c r="P77" s="23">
        <f t="shared" si="12"/>
        <v>0.48888888888888887</v>
      </c>
      <c r="Q77" s="23">
        <f t="shared" si="10"/>
        <v>0.41666666666666669</v>
      </c>
      <c r="R77" s="22">
        <f t="shared" si="11"/>
        <v>0.90555555555555556</v>
      </c>
      <c r="T77" s="6" t="s">
        <v>48</v>
      </c>
      <c r="U77" s="5" t="s">
        <v>92</v>
      </c>
    </row>
    <row r="78" spans="1:21" ht="12.75" customHeight="1">
      <c r="A78" s="25" t="s">
        <v>74</v>
      </c>
      <c r="B78" s="40">
        <v>12</v>
      </c>
      <c r="C78" s="40">
        <v>33</v>
      </c>
      <c r="D78" s="40">
        <v>26</v>
      </c>
      <c r="E78" s="40">
        <v>5</v>
      </c>
      <c r="F78" s="40">
        <v>9</v>
      </c>
      <c r="G78" s="40">
        <v>0</v>
      </c>
      <c r="H78" s="40">
        <v>0</v>
      </c>
      <c r="I78" s="40">
        <v>0</v>
      </c>
      <c r="J78" s="40">
        <v>9</v>
      </c>
      <c r="K78" s="40">
        <v>6</v>
      </c>
      <c r="L78" s="40">
        <v>4</v>
      </c>
      <c r="M78" s="40">
        <v>0</v>
      </c>
      <c r="N78" s="40">
        <v>8</v>
      </c>
      <c r="O78" s="23">
        <f t="shared" si="9"/>
        <v>0.34615384615384615</v>
      </c>
      <c r="P78" s="23">
        <f t="shared" si="12"/>
        <v>0.46875</v>
      </c>
      <c r="Q78" s="23">
        <f t="shared" si="10"/>
        <v>0.30769230769230771</v>
      </c>
      <c r="R78" s="22">
        <f t="shared" si="11"/>
        <v>0.77644230769230771</v>
      </c>
      <c r="T78" s="6" t="s">
        <v>49</v>
      </c>
      <c r="U78" s="5" t="s">
        <v>93</v>
      </c>
    </row>
    <row r="79" spans="1:21" ht="12.75" customHeight="1">
      <c r="A79" s="21" t="s">
        <v>75</v>
      </c>
      <c r="B79" s="20">
        <v>0</v>
      </c>
      <c r="C79" s="20">
        <f t="shared" ref="C79:N79" si="13">SUM(C65:C78)</f>
        <v>569</v>
      </c>
      <c r="D79" s="20">
        <f t="shared" si="13"/>
        <v>467</v>
      </c>
      <c r="E79" s="20">
        <f t="shared" si="13"/>
        <v>168</v>
      </c>
      <c r="F79" s="20">
        <f t="shared" si="13"/>
        <v>200</v>
      </c>
      <c r="G79" s="20">
        <f t="shared" si="13"/>
        <v>27</v>
      </c>
      <c r="H79" s="20">
        <f t="shared" si="13"/>
        <v>3</v>
      </c>
      <c r="I79" s="20">
        <f t="shared" si="13"/>
        <v>0</v>
      </c>
      <c r="J79" s="20">
        <f t="shared" si="13"/>
        <v>167</v>
      </c>
      <c r="K79" s="20">
        <f t="shared" si="13"/>
        <v>92</v>
      </c>
      <c r="L79" s="20">
        <f t="shared" si="13"/>
        <v>62</v>
      </c>
      <c r="M79" s="20">
        <f t="shared" si="13"/>
        <v>67</v>
      </c>
      <c r="N79" s="20">
        <f t="shared" si="13"/>
        <v>229</v>
      </c>
      <c r="O79" s="19">
        <f t="shared" si="9"/>
        <v>0.42826552462526768</v>
      </c>
      <c r="P79" s="19">
        <f>SUM(F79,K79)/C79</f>
        <v>0.51318101933216165</v>
      </c>
      <c r="Q79" s="19">
        <f t="shared" si="10"/>
        <v>0.49036402569593146</v>
      </c>
      <c r="R79" s="18">
        <f t="shared" si="11"/>
        <v>1.0035450450280932</v>
      </c>
      <c r="T79" s="6" t="s">
        <v>50</v>
      </c>
      <c r="U79" s="5" t="s">
        <v>94</v>
      </c>
    </row>
    <row r="80" spans="1:21" ht="12.75" customHeight="1">
      <c r="A80" s="25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3"/>
      <c r="T80" s="6" t="s">
        <v>51</v>
      </c>
      <c r="U80" s="5" t="s">
        <v>95</v>
      </c>
    </row>
    <row r="81" spans="1:21" ht="12.75" customHeight="1">
      <c r="A81" s="61" t="s">
        <v>121</v>
      </c>
      <c r="B81" s="34" t="s">
        <v>44</v>
      </c>
      <c r="C81" s="34" t="s">
        <v>76</v>
      </c>
      <c r="D81" s="34" t="s">
        <v>77</v>
      </c>
      <c r="E81" s="34" t="s">
        <v>78</v>
      </c>
      <c r="F81" s="34" t="s">
        <v>79</v>
      </c>
      <c r="G81" s="34" t="s">
        <v>80</v>
      </c>
      <c r="H81" s="34" t="s">
        <v>81</v>
      </c>
      <c r="I81" s="34" t="s">
        <v>48</v>
      </c>
      <c r="J81" s="34" t="s">
        <v>47</v>
      </c>
      <c r="K81" s="34" t="s">
        <v>82</v>
      </c>
      <c r="L81" s="34" t="s">
        <v>83</v>
      </c>
      <c r="M81" s="34" t="s">
        <v>53</v>
      </c>
      <c r="N81" s="34" t="s">
        <v>54</v>
      </c>
      <c r="O81" s="34" t="s">
        <v>84</v>
      </c>
      <c r="P81" s="34" t="s">
        <v>85</v>
      </c>
      <c r="Q81" s="34" t="s">
        <v>86</v>
      </c>
      <c r="R81" s="49" t="s">
        <v>87</v>
      </c>
      <c r="T81" s="6" t="s">
        <v>52</v>
      </c>
      <c r="U81" s="5" t="s">
        <v>96</v>
      </c>
    </row>
    <row r="82" spans="1:21" ht="12.75" customHeight="1">
      <c r="A82" s="25" t="s">
        <v>61</v>
      </c>
      <c r="B82" s="44">
        <v>2</v>
      </c>
      <c r="C82" s="44">
        <v>0</v>
      </c>
      <c r="D82" s="44">
        <v>0</v>
      </c>
      <c r="E82" s="44">
        <v>0</v>
      </c>
      <c r="F82" s="44">
        <v>0</v>
      </c>
      <c r="G82" s="50">
        <v>3</v>
      </c>
      <c r="H82" s="51">
        <v>10</v>
      </c>
      <c r="I82" s="51">
        <v>1</v>
      </c>
      <c r="J82" s="51">
        <v>0</v>
      </c>
      <c r="K82" s="51">
        <v>0</v>
      </c>
      <c r="L82" s="51">
        <v>0</v>
      </c>
      <c r="M82" s="51">
        <v>3</v>
      </c>
      <c r="N82" s="51">
        <v>1</v>
      </c>
      <c r="O82" s="45">
        <f t="shared" ref="O82:O91" si="14">SUM(K82/G82)*7</f>
        <v>0</v>
      </c>
      <c r="P82" s="45">
        <f t="shared" ref="P82:P91" si="15">SUM(I82,M82)/G82</f>
        <v>1.3333333333333333</v>
      </c>
      <c r="Q82" s="39">
        <f t="shared" ref="Q82:Q89" si="16">I82/(H82-M82)</f>
        <v>0.14285714285714285</v>
      </c>
      <c r="R82" s="46">
        <f t="shared" ref="R82:R91" si="17">SUM(N82/M82)</f>
        <v>0.33333333333333331</v>
      </c>
      <c r="T82" s="6" t="s">
        <v>53</v>
      </c>
      <c r="U82" s="5" t="s">
        <v>97</v>
      </c>
    </row>
    <row r="83" spans="1:21" ht="12.75" customHeight="1">
      <c r="A83" s="25" t="s">
        <v>63</v>
      </c>
      <c r="B83" s="44">
        <v>1</v>
      </c>
      <c r="C83" s="44">
        <v>0</v>
      </c>
      <c r="D83" s="44">
        <v>0</v>
      </c>
      <c r="E83" s="44">
        <v>0</v>
      </c>
      <c r="F83" s="44">
        <v>0</v>
      </c>
      <c r="G83" s="50">
        <v>2</v>
      </c>
      <c r="H83" s="51">
        <v>7</v>
      </c>
      <c r="I83" s="51">
        <v>0</v>
      </c>
      <c r="J83" s="51">
        <v>1</v>
      </c>
      <c r="K83" s="51">
        <v>0</v>
      </c>
      <c r="L83" s="51">
        <v>0</v>
      </c>
      <c r="M83" s="51">
        <v>0</v>
      </c>
      <c r="N83" s="51">
        <v>2</v>
      </c>
      <c r="O83" s="45">
        <f t="shared" si="14"/>
        <v>0</v>
      </c>
      <c r="P83" s="45">
        <f t="shared" si="15"/>
        <v>0</v>
      </c>
      <c r="Q83" s="39">
        <f t="shared" si="16"/>
        <v>0</v>
      </c>
      <c r="R83" s="46" t="e">
        <f t="shared" si="17"/>
        <v>#DIV/0!</v>
      </c>
      <c r="T83" s="6" t="s">
        <v>54</v>
      </c>
      <c r="U83" s="5" t="s">
        <v>98</v>
      </c>
    </row>
    <row r="84" spans="1:21" ht="12.75" customHeight="1">
      <c r="A84" s="29" t="s">
        <v>64</v>
      </c>
      <c r="B84" s="44">
        <v>6</v>
      </c>
      <c r="C84" s="44">
        <v>0</v>
      </c>
      <c r="D84" s="44">
        <v>1</v>
      </c>
      <c r="E84" s="44">
        <v>0</v>
      </c>
      <c r="F84" s="44">
        <v>0</v>
      </c>
      <c r="G84" s="50">
        <v>13.2</v>
      </c>
      <c r="H84" s="51">
        <v>63</v>
      </c>
      <c r="I84" s="51">
        <v>10</v>
      </c>
      <c r="J84" s="51">
        <v>11</v>
      </c>
      <c r="K84" s="51">
        <v>8</v>
      </c>
      <c r="L84" s="51">
        <v>2</v>
      </c>
      <c r="M84" s="51">
        <v>9</v>
      </c>
      <c r="N84" s="51">
        <v>8</v>
      </c>
      <c r="O84" s="45">
        <f t="shared" si="14"/>
        <v>4.2424242424242422</v>
      </c>
      <c r="P84" s="45">
        <f t="shared" si="15"/>
        <v>1.4393939393939394</v>
      </c>
      <c r="Q84" s="39">
        <f t="shared" si="16"/>
        <v>0.18518518518518517</v>
      </c>
      <c r="R84" s="46">
        <f t="shared" si="17"/>
        <v>0.88888888888888884</v>
      </c>
      <c r="T84" s="6" t="s">
        <v>55</v>
      </c>
      <c r="U84" s="5" t="s">
        <v>99</v>
      </c>
    </row>
    <row r="85" spans="1:21" ht="12.75" customHeight="1">
      <c r="A85" s="25" t="s">
        <v>67</v>
      </c>
      <c r="B85" s="44">
        <v>5</v>
      </c>
      <c r="C85" s="44">
        <v>4</v>
      </c>
      <c r="D85" s="44">
        <v>4</v>
      </c>
      <c r="E85" s="44">
        <v>0</v>
      </c>
      <c r="F85" s="44">
        <v>0</v>
      </c>
      <c r="G85" s="50">
        <v>20</v>
      </c>
      <c r="H85" s="44">
        <v>76</v>
      </c>
      <c r="I85" s="44">
        <v>12</v>
      </c>
      <c r="J85" s="44">
        <v>4</v>
      </c>
      <c r="K85" s="44">
        <v>1</v>
      </c>
      <c r="L85" s="44">
        <v>0</v>
      </c>
      <c r="M85" s="44">
        <v>7</v>
      </c>
      <c r="N85" s="44">
        <v>22</v>
      </c>
      <c r="O85" s="45">
        <f t="shared" si="14"/>
        <v>0.35000000000000003</v>
      </c>
      <c r="P85" s="45">
        <f t="shared" si="15"/>
        <v>0.95</v>
      </c>
      <c r="Q85" s="39">
        <f t="shared" si="16"/>
        <v>0.17391304347826086</v>
      </c>
      <c r="R85" s="46">
        <f t="shared" si="17"/>
        <v>3.1428571428571428</v>
      </c>
      <c r="T85" s="6" t="s">
        <v>56</v>
      </c>
      <c r="U85" s="5" t="s">
        <v>100</v>
      </c>
    </row>
    <row r="86" spans="1:21" ht="12.75" customHeight="1">
      <c r="A86" s="29" t="s">
        <v>68</v>
      </c>
      <c r="B86" s="44">
        <v>4</v>
      </c>
      <c r="C86" s="44">
        <v>3</v>
      </c>
      <c r="D86" s="44">
        <v>1</v>
      </c>
      <c r="E86" s="44">
        <v>1</v>
      </c>
      <c r="F86" s="44">
        <v>0</v>
      </c>
      <c r="G86" s="50">
        <v>19</v>
      </c>
      <c r="H86" s="51">
        <v>87</v>
      </c>
      <c r="I86" s="51">
        <v>11</v>
      </c>
      <c r="J86" s="51">
        <v>9</v>
      </c>
      <c r="K86" s="51">
        <v>7</v>
      </c>
      <c r="L86" s="51">
        <v>5</v>
      </c>
      <c r="M86" s="51">
        <v>19</v>
      </c>
      <c r="N86" s="51">
        <v>24</v>
      </c>
      <c r="O86" s="45">
        <f t="shared" si="14"/>
        <v>2.5789473684210527</v>
      </c>
      <c r="P86" s="45">
        <f t="shared" si="15"/>
        <v>1.5789473684210527</v>
      </c>
      <c r="Q86" s="39">
        <f t="shared" si="16"/>
        <v>0.16176470588235295</v>
      </c>
      <c r="R86" s="46">
        <f t="shared" si="17"/>
        <v>1.263157894736842</v>
      </c>
      <c r="T86" s="6" t="s">
        <v>57</v>
      </c>
      <c r="U86" s="5" t="s">
        <v>101</v>
      </c>
    </row>
    <row r="87" spans="1:21" ht="12.75" customHeight="1">
      <c r="A87" s="29" t="s">
        <v>71</v>
      </c>
      <c r="B87" s="44">
        <v>5</v>
      </c>
      <c r="C87" s="44">
        <v>4</v>
      </c>
      <c r="D87" s="44">
        <v>3</v>
      </c>
      <c r="E87" s="44">
        <v>1</v>
      </c>
      <c r="F87" s="44">
        <v>0</v>
      </c>
      <c r="G87" s="50">
        <v>17</v>
      </c>
      <c r="H87" s="51">
        <v>72</v>
      </c>
      <c r="I87" s="51">
        <v>9</v>
      </c>
      <c r="J87" s="51">
        <v>8</v>
      </c>
      <c r="K87" s="51">
        <v>8</v>
      </c>
      <c r="L87" s="51">
        <v>2</v>
      </c>
      <c r="M87" s="51">
        <v>19</v>
      </c>
      <c r="N87" s="51">
        <v>13</v>
      </c>
      <c r="O87" s="45">
        <f t="shared" si="14"/>
        <v>3.2941176470588234</v>
      </c>
      <c r="P87" s="45">
        <f t="shared" si="15"/>
        <v>1.6470588235294117</v>
      </c>
      <c r="Q87" s="39">
        <f t="shared" si="16"/>
        <v>0.16981132075471697</v>
      </c>
      <c r="R87" s="46">
        <f t="shared" si="17"/>
        <v>0.68421052631578949</v>
      </c>
      <c r="T87" s="6" t="s">
        <v>58</v>
      </c>
      <c r="U87" s="5" t="s">
        <v>102</v>
      </c>
    </row>
    <row r="88" spans="1:21" ht="12.75" customHeight="1">
      <c r="A88" s="25" t="s">
        <v>72</v>
      </c>
      <c r="B88" s="44">
        <v>5</v>
      </c>
      <c r="C88" s="44">
        <v>4</v>
      </c>
      <c r="D88" s="44">
        <v>3</v>
      </c>
      <c r="E88" s="44">
        <v>1</v>
      </c>
      <c r="F88" s="44">
        <v>0</v>
      </c>
      <c r="G88" s="50">
        <v>21.1</v>
      </c>
      <c r="H88" s="51">
        <v>96</v>
      </c>
      <c r="I88" s="51">
        <v>15</v>
      </c>
      <c r="J88" s="51">
        <v>12</v>
      </c>
      <c r="K88" s="51">
        <v>8</v>
      </c>
      <c r="L88" s="51">
        <v>2</v>
      </c>
      <c r="M88" s="51">
        <v>12</v>
      </c>
      <c r="N88" s="51">
        <v>23</v>
      </c>
      <c r="O88" s="45">
        <f t="shared" si="14"/>
        <v>2.6540284360189572</v>
      </c>
      <c r="P88" s="45">
        <f t="shared" si="15"/>
        <v>1.2796208530805686</v>
      </c>
      <c r="Q88" s="39">
        <f t="shared" si="16"/>
        <v>0.17857142857142858</v>
      </c>
      <c r="R88" s="46">
        <f t="shared" si="17"/>
        <v>1.9166666666666667</v>
      </c>
      <c r="T88" s="6" t="s">
        <v>59</v>
      </c>
      <c r="U88" s="33" t="s">
        <v>103</v>
      </c>
    </row>
    <row r="89" spans="1:21" ht="12.75" customHeight="1">
      <c r="A89" s="25" t="s">
        <v>73</v>
      </c>
      <c r="B89" s="44">
        <v>5</v>
      </c>
      <c r="C89" s="44">
        <v>1</v>
      </c>
      <c r="D89" s="44">
        <v>0</v>
      </c>
      <c r="E89" s="44">
        <v>0</v>
      </c>
      <c r="F89" s="44">
        <v>1</v>
      </c>
      <c r="G89" s="50">
        <v>5</v>
      </c>
      <c r="H89" s="51">
        <v>35</v>
      </c>
      <c r="I89" s="51">
        <v>1</v>
      </c>
      <c r="J89" s="51">
        <v>13</v>
      </c>
      <c r="K89" s="51">
        <v>11</v>
      </c>
      <c r="L89" s="51">
        <v>4</v>
      </c>
      <c r="M89" s="51">
        <v>17</v>
      </c>
      <c r="N89" s="51">
        <v>5</v>
      </c>
      <c r="O89" s="45">
        <f t="shared" si="14"/>
        <v>15.400000000000002</v>
      </c>
      <c r="P89" s="45">
        <f t="shared" si="15"/>
        <v>3.6</v>
      </c>
      <c r="Q89" s="39">
        <f t="shared" si="16"/>
        <v>5.5555555555555552E-2</v>
      </c>
      <c r="R89" s="46">
        <f t="shared" si="17"/>
        <v>0.29411764705882354</v>
      </c>
      <c r="T89" s="6" t="s">
        <v>60</v>
      </c>
      <c r="U89" s="10" t="s">
        <v>104</v>
      </c>
    </row>
    <row r="90" spans="1:21" ht="12.75" customHeight="1">
      <c r="A90" s="25" t="s">
        <v>74</v>
      </c>
      <c r="B90" s="44" t="s">
        <v>43</v>
      </c>
      <c r="C90" s="44" t="s">
        <v>43</v>
      </c>
      <c r="D90" s="44" t="s">
        <v>43</v>
      </c>
      <c r="E90" s="44" t="s">
        <v>43</v>
      </c>
      <c r="F90" s="44" t="s">
        <v>43</v>
      </c>
      <c r="G90" s="50" t="s">
        <v>43</v>
      </c>
      <c r="H90" s="51" t="s">
        <v>43</v>
      </c>
      <c r="I90" s="51" t="s">
        <v>43</v>
      </c>
      <c r="J90" s="51" t="s">
        <v>43</v>
      </c>
      <c r="K90" s="51" t="s">
        <v>43</v>
      </c>
      <c r="L90" s="51" t="s">
        <v>43</v>
      </c>
      <c r="M90" s="51" t="s">
        <v>43</v>
      </c>
      <c r="N90" s="51" t="s">
        <v>43</v>
      </c>
      <c r="O90" s="45" t="e">
        <f t="shared" si="14"/>
        <v>#VALUE!</v>
      </c>
      <c r="P90" s="45" t="e">
        <f t="shared" si="15"/>
        <v>#VALUE!</v>
      </c>
      <c r="Q90" s="42" t="e">
        <f>SUM(I90/H90)</f>
        <v>#VALUE!</v>
      </c>
      <c r="R90" s="43" t="e">
        <f t="shared" si="17"/>
        <v>#VALUE!</v>
      </c>
    </row>
    <row r="91" spans="1:21" ht="12.75" customHeight="1" thickBot="1">
      <c r="A91" s="56" t="s">
        <v>75</v>
      </c>
      <c r="B91" s="57">
        <v>1</v>
      </c>
      <c r="C91" s="57">
        <f t="shared" ref="C91:N91" si="18">SUM(C82:C90)</f>
        <v>16</v>
      </c>
      <c r="D91" s="57">
        <f t="shared" si="18"/>
        <v>12</v>
      </c>
      <c r="E91" s="57">
        <f t="shared" si="18"/>
        <v>3</v>
      </c>
      <c r="F91" s="57">
        <f t="shared" si="18"/>
        <v>1</v>
      </c>
      <c r="G91" s="58">
        <f t="shared" si="18"/>
        <v>100.30000000000001</v>
      </c>
      <c r="H91" s="57">
        <f t="shared" si="18"/>
        <v>446</v>
      </c>
      <c r="I91" s="57">
        <f t="shared" si="18"/>
        <v>59</v>
      </c>
      <c r="J91" s="57">
        <f t="shared" si="18"/>
        <v>58</v>
      </c>
      <c r="K91" s="57">
        <f t="shared" si="18"/>
        <v>43</v>
      </c>
      <c r="L91" s="57">
        <f t="shared" si="18"/>
        <v>15</v>
      </c>
      <c r="M91" s="57">
        <f t="shared" si="18"/>
        <v>86</v>
      </c>
      <c r="N91" s="57">
        <f t="shared" si="18"/>
        <v>98</v>
      </c>
      <c r="O91" s="59">
        <f t="shared" si="14"/>
        <v>3.0009970089730804</v>
      </c>
      <c r="P91" s="59">
        <f t="shared" si="15"/>
        <v>1.4456630109670985</v>
      </c>
      <c r="Q91" s="57">
        <f>SUM(I91/H91)</f>
        <v>0.13228699551569506</v>
      </c>
      <c r="R91" s="60">
        <f t="shared" si="17"/>
        <v>1.1395348837209303</v>
      </c>
      <c r="T91" s="6" t="s">
        <v>44</v>
      </c>
      <c r="U91" s="5" t="s">
        <v>88</v>
      </c>
    </row>
    <row r="92" spans="1:21" ht="12.75" customHeight="1">
      <c r="T92" s="6" t="s">
        <v>76</v>
      </c>
      <c r="U92" s="5" t="s">
        <v>105</v>
      </c>
    </row>
    <row r="93" spans="1:21" ht="12.75" customHeight="1" thickBot="1">
      <c r="A93" s="63" t="s">
        <v>119</v>
      </c>
      <c r="T93" s="6" t="s">
        <v>77</v>
      </c>
      <c r="U93" s="5" t="s">
        <v>106</v>
      </c>
    </row>
    <row r="94" spans="1:21" ht="12.75" customHeight="1">
      <c r="A94" s="32" t="s">
        <v>120</v>
      </c>
      <c r="B94" s="31" t="s">
        <v>44</v>
      </c>
      <c r="C94" s="31" t="s">
        <v>45</v>
      </c>
      <c r="D94" s="31" t="s">
        <v>46</v>
      </c>
      <c r="E94" s="31" t="s">
        <v>47</v>
      </c>
      <c r="F94" s="31" t="s">
        <v>48</v>
      </c>
      <c r="G94" s="31" t="s">
        <v>49</v>
      </c>
      <c r="H94" s="31" t="s">
        <v>50</v>
      </c>
      <c r="I94" s="31" t="s">
        <v>51</v>
      </c>
      <c r="J94" s="31" t="s">
        <v>52</v>
      </c>
      <c r="K94" s="31" t="s">
        <v>53</v>
      </c>
      <c r="L94" s="31" t="s">
        <v>54</v>
      </c>
      <c r="M94" s="31" t="s">
        <v>55</v>
      </c>
      <c r="N94" s="31" t="s">
        <v>56</v>
      </c>
      <c r="O94" s="31" t="s">
        <v>57</v>
      </c>
      <c r="P94" s="31" t="s">
        <v>58</v>
      </c>
      <c r="Q94" s="31" t="s">
        <v>59</v>
      </c>
      <c r="R94" s="30" t="s">
        <v>60</v>
      </c>
      <c r="T94" s="6" t="s">
        <v>78</v>
      </c>
      <c r="U94" s="5" t="s">
        <v>107</v>
      </c>
    </row>
    <row r="95" spans="1:21" ht="12.75" customHeight="1">
      <c r="A95" s="25" t="s">
        <v>61</v>
      </c>
      <c r="B95" s="41">
        <v>10</v>
      </c>
      <c r="C95" s="41">
        <v>29</v>
      </c>
      <c r="D95" s="41">
        <v>24</v>
      </c>
      <c r="E95" s="41">
        <v>6</v>
      </c>
      <c r="F95" s="41">
        <v>9</v>
      </c>
      <c r="G95" s="41">
        <v>1</v>
      </c>
      <c r="H95" s="41">
        <v>0</v>
      </c>
      <c r="I95" s="41">
        <v>0</v>
      </c>
      <c r="J95" s="41">
        <v>5</v>
      </c>
      <c r="K95" s="41">
        <v>4</v>
      </c>
      <c r="L95" s="41">
        <v>0</v>
      </c>
      <c r="M95" s="41">
        <v>1</v>
      </c>
      <c r="N95" s="41">
        <v>10</v>
      </c>
      <c r="O95" s="23">
        <f t="shared" ref="O95:O109" si="19">SUM(F95/D95)</f>
        <v>0.375</v>
      </c>
      <c r="P95" s="23">
        <f>SUM(K95,F95)/SUM(K95,D95)</f>
        <v>0.4642857142857143</v>
      </c>
      <c r="Q95" s="23">
        <f t="shared" ref="Q95:Q109" si="20">SUM(N95/D95)</f>
        <v>0.41666666666666669</v>
      </c>
      <c r="R95" s="22">
        <f t="shared" ref="R95:R109" si="21">SUM(P95:Q95)</f>
        <v>0.88095238095238093</v>
      </c>
      <c r="T95" s="6" t="s">
        <v>79</v>
      </c>
      <c r="U95" s="5" t="s">
        <v>108</v>
      </c>
    </row>
    <row r="96" spans="1:21" ht="12.75" customHeight="1">
      <c r="A96" s="29" t="s">
        <v>62</v>
      </c>
      <c r="B96" s="41">
        <v>5</v>
      </c>
      <c r="C96" s="27">
        <v>12</v>
      </c>
      <c r="D96" s="27">
        <v>6</v>
      </c>
      <c r="E96" s="41">
        <v>5</v>
      </c>
      <c r="F96" s="27">
        <v>4</v>
      </c>
      <c r="G96" s="41">
        <v>0</v>
      </c>
      <c r="H96" s="41">
        <v>0</v>
      </c>
      <c r="I96" s="41">
        <v>0</v>
      </c>
      <c r="J96" s="41">
        <v>2</v>
      </c>
      <c r="K96" s="27">
        <v>6</v>
      </c>
      <c r="L96" s="41">
        <v>1</v>
      </c>
      <c r="M96" s="41">
        <v>0</v>
      </c>
      <c r="N96" s="27">
        <v>4</v>
      </c>
      <c r="O96" s="23">
        <f t="shared" si="19"/>
        <v>0.66666666666666663</v>
      </c>
      <c r="P96" s="23">
        <f t="shared" ref="P96:P109" si="22">SUM(K96,F96)/SUM(K96,D96)</f>
        <v>0.83333333333333337</v>
      </c>
      <c r="Q96" s="23">
        <f t="shared" si="20"/>
        <v>0.66666666666666663</v>
      </c>
      <c r="R96" s="22">
        <f t="shared" si="21"/>
        <v>1.5</v>
      </c>
      <c r="T96" s="6" t="s">
        <v>80</v>
      </c>
      <c r="U96" s="5" t="s">
        <v>109</v>
      </c>
    </row>
    <row r="97" spans="1:21" ht="12.75" customHeight="1">
      <c r="A97" s="25" t="s">
        <v>63</v>
      </c>
      <c r="B97" s="41">
        <v>9</v>
      </c>
      <c r="C97" s="27">
        <v>22</v>
      </c>
      <c r="D97" s="27">
        <v>19</v>
      </c>
      <c r="E97" s="41">
        <v>1</v>
      </c>
      <c r="F97" s="27">
        <v>8</v>
      </c>
      <c r="G97" s="41">
        <v>0</v>
      </c>
      <c r="H97" s="41">
        <v>0</v>
      </c>
      <c r="I97" s="41">
        <v>0</v>
      </c>
      <c r="J97" s="41">
        <v>8</v>
      </c>
      <c r="K97" s="27">
        <v>1</v>
      </c>
      <c r="L97" s="41">
        <v>2</v>
      </c>
      <c r="M97" s="41">
        <v>0</v>
      </c>
      <c r="N97" s="27">
        <v>9</v>
      </c>
      <c r="O97" s="23">
        <f t="shared" si="19"/>
        <v>0.42105263157894735</v>
      </c>
      <c r="P97" s="23">
        <f t="shared" si="22"/>
        <v>0.45</v>
      </c>
      <c r="Q97" s="23">
        <f t="shared" si="20"/>
        <v>0.47368421052631576</v>
      </c>
      <c r="R97" s="22">
        <f t="shared" si="21"/>
        <v>0.92368421052631577</v>
      </c>
      <c r="T97" s="6" t="s">
        <v>81</v>
      </c>
      <c r="U97" s="5" t="s">
        <v>110</v>
      </c>
    </row>
    <row r="98" spans="1:21" ht="12.75" customHeight="1">
      <c r="A98" s="25" t="s">
        <v>64</v>
      </c>
      <c r="B98" s="41">
        <v>10</v>
      </c>
      <c r="C98" s="27">
        <v>30</v>
      </c>
      <c r="D98" s="27">
        <v>25</v>
      </c>
      <c r="E98" s="41">
        <v>6</v>
      </c>
      <c r="F98" s="27">
        <v>8</v>
      </c>
      <c r="G98" s="41">
        <v>1</v>
      </c>
      <c r="H98" s="41">
        <v>0</v>
      </c>
      <c r="I98" s="41">
        <v>0</v>
      </c>
      <c r="J98" s="41">
        <v>5</v>
      </c>
      <c r="K98" s="27">
        <v>5</v>
      </c>
      <c r="L98" s="41">
        <v>1</v>
      </c>
      <c r="M98" s="41">
        <v>2</v>
      </c>
      <c r="N98" s="27">
        <v>9</v>
      </c>
      <c r="O98" s="23">
        <f t="shared" si="19"/>
        <v>0.32</v>
      </c>
      <c r="P98" s="23">
        <f t="shared" si="22"/>
        <v>0.43333333333333335</v>
      </c>
      <c r="Q98" s="23">
        <f t="shared" si="20"/>
        <v>0.36</v>
      </c>
      <c r="R98" s="22">
        <f t="shared" si="21"/>
        <v>0.79333333333333333</v>
      </c>
      <c r="T98" s="6" t="s">
        <v>48</v>
      </c>
      <c r="U98" s="5" t="s">
        <v>92</v>
      </c>
    </row>
    <row r="99" spans="1:21" ht="12.75" customHeight="1">
      <c r="A99" s="25" t="s">
        <v>65</v>
      </c>
      <c r="B99" s="41">
        <v>10</v>
      </c>
      <c r="C99" s="41">
        <v>27</v>
      </c>
      <c r="D99" s="41">
        <v>22</v>
      </c>
      <c r="E99" s="41">
        <v>8</v>
      </c>
      <c r="F99" s="41">
        <v>11</v>
      </c>
      <c r="G99" s="27">
        <v>0</v>
      </c>
      <c r="H99" s="27">
        <v>1</v>
      </c>
      <c r="I99" s="27">
        <v>0</v>
      </c>
      <c r="J99" s="27">
        <v>14</v>
      </c>
      <c r="K99" s="27">
        <v>3</v>
      </c>
      <c r="L99" s="27">
        <v>2</v>
      </c>
      <c r="M99" s="27">
        <v>2</v>
      </c>
      <c r="N99" s="27">
        <v>13</v>
      </c>
      <c r="O99" s="23">
        <f t="shared" si="19"/>
        <v>0.5</v>
      </c>
      <c r="P99" s="23">
        <f t="shared" si="22"/>
        <v>0.56000000000000005</v>
      </c>
      <c r="Q99" s="23">
        <f t="shared" si="20"/>
        <v>0.59090909090909094</v>
      </c>
      <c r="R99" s="22">
        <f t="shared" si="21"/>
        <v>1.1509090909090909</v>
      </c>
      <c r="T99" s="6" t="s">
        <v>47</v>
      </c>
      <c r="U99" s="5" t="s">
        <v>91</v>
      </c>
    </row>
    <row r="100" spans="1:21" ht="12.75" customHeight="1">
      <c r="A100" s="25" t="s">
        <v>66</v>
      </c>
      <c r="B100" s="41">
        <v>10</v>
      </c>
      <c r="C100" s="41">
        <v>27</v>
      </c>
      <c r="D100" s="41">
        <v>20</v>
      </c>
      <c r="E100" s="41">
        <v>7</v>
      </c>
      <c r="F100" s="41">
        <v>7</v>
      </c>
      <c r="G100" s="41">
        <v>1</v>
      </c>
      <c r="H100" s="41">
        <v>1</v>
      </c>
      <c r="I100" s="41">
        <v>0</v>
      </c>
      <c r="J100" s="41">
        <v>6</v>
      </c>
      <c r="K100" s="41">
        <v>6</v>
      </c>
      <c r="L100" s="41">
        <v>5</v>
      </c>
      <c r="M100" s="41">
        <v>1</v>
      </c>
      <c r="N100" s="41">
        <v>11</v>
      </c>
      <c r="O100" s="23">
        <f t="shared" si="19"/>
        <v>0.35</v>
      </c>
      <c r="P100" s="23">
        <f t="shared" si="22"/>
        <v>0.5</v>
      </c>
      <c r="Q100" s="23">
        <f t="shared" si="20"/>
        <v>0.55000000000000004</v>
      </c>
      <c r="R100" s="22">
        <f t="shared" si="21"/>
        <v>1.05</v>
      </c>
      <c r="T100" s="6" t="s">
        <v>82</v>
      </c>
      <c r="U100" s="5" t="s">
        <v>111</v>
      </c>
    </row>
    <row r="101" spans="1:21" ht="12.75" customHeight="1">
      <c r="A101" s="25" t="s">
        <v>67</v>
      </c>
      <c r="B101" s="41">
        <v>10</v>
      </c>
      <c r="C101" s="41">
        <v>29</v>
      </c>
      <c r="D101" s="41">
        <v>20</v>
      </c>
      <c r="E101" s="41">
        <v>11</v>
      </c>
      <c r="F101" s="41">
        <v>17</v>
      </c>
      <c r="G101" s="41">
        <v>2</v>
      </c>
      <c r="H101" s="41">
        <v>0</v>
      </c>
      <c r="I101" s="41">
        <v>0</v>
      </c>
      <c r="J101" s="41">
        <v>8</v>
      </c>
      <c r="K101" s="41">
        <v>5</v>
      </c>
      <c r="L101" s="41">
        <v>0</v>
      </c>
      <c r="M101" s="41">
        <v>1</v>
      </c>
      <c r="N101" s="41">
        <v>19</v>
      </c>
      <c r="O101" s="23">
        <f t="shared" si="19"/>
        <v>0.85</v>
      </c>
      <c r="P101" s="23">
        <f t="shared" si="22"/>
        <v>0.88</v>
      </c>
      <c r="Q101" s="23">
        <f t="shared" si="20"/>
        <v>0.95</v>
      </c>
      <c r="R101" s="22">
        <f t="shared" si="21"/>
        <v>1.83</v>
      </c>
      <c r="T101" s="6" t="s">
        <v>83</v>
      </c>
      <c r="U101" s="5" t="s">
        <v>112</v>
      </c>
    </row>
    <row r="102" spans="1:21" ht="12.75" customHeight="1">
      <c r="A102" s="25" t="s">
        <v>68</v>
      </c>
      <c r="B102" s="41">
        <v>10</v>
      </c>
      <c r="C102" s="41">
        <v>29</v>
      </c>
      <c r="D102" s="41">
        <v>23</v>
      </c>
      <c r="E102" s="41">
        <v>11</v>
      </c>
      <c r="F102" s="41">
        <v>6</v>
      </c>
      <c r="G102" s="27">
        <v>1</v>
      </c>
      <c r="H102" s="27">
        <v>0</v>
      </c>
      <c r="I102" s="27">
        <v>0</v>
      </c>
      <c r="J102" s="27">
        <v>6</v>
      </c>
      <c r="K102" s="27">
        <v>5</v>
      </c>
      <c r="L102" s="27">
        <v>1</v>
      </c>
      <c r="M102" s="27">
        <v>1</v>
      </c>
      <c r="N102" s="27">
        <v>7</v>
      </c>
      <c r="O102" s="23">
        <f t="shared" si="19"/>
        <v>0.2608695652173913</v>
      </c>
      <c r="P102" s="23">
        <f t="shared" si="22"/>
        <v>0.39285714285714285</v>
      </c>
      <c r="Q102" s="23">
        <f t="shared" si="20"/>
        <v>0.30434782608695654</v>
      </c>
      <c r="R102" s="22">
        <f t="shared" si="21"/>
        <v>0.69720496894409933</v>
      </c>
      <c r="T102" s="6" t="s">
        <v>53</v>
      </c>
      <c r="U102" s="5" t="s">
        <v>97</v>
      </c>
    </row>
    <row r="103" spans="1:21" ht="12.75" customHeight="1">
      <c r="A103" s="25" t="s">
        <v>69</v>
      </c>
      <c r="B103" s="41">
        <v>9</v>
      </c>
      <c r="C103" s="41">
        <v>23</v>
      </c>
      <c r="D103" s="41">
        <v>21</v>
      </c>
      <c r="E103" s="41">
        <v>1</v>
      </c>
      <c r="F103" s="41">
        <v>3</v>
      </c>
      <c r="G103" s="41">
        <v>1</v>
      </c>
      <c r="H103" s="41">
        <v>0</v>
      </c>
      <c r="I103" s="41">
        <v>0</v>
      </c>
      <c r="J103" s="41">
        <v>3</v>
      </c>
      <c r="K103" s="41">
        <v>2</v>
      </c>
      <c r="L103" s="41">
        <v>11</v>
      </c>
      <c r="M103" s="41">
        <v>0</v>
      </c>
      <c r="N103" s="41">
        <v>4</v>
      </c>
      <c r="O103" s="23">
        <f t="shared" si="19"/>
        <v>0.14285714285714285</v>
      </c>
      <c r="P103" s="23">
        <f t="shared" si="22"/>
        <v>0.21739130434782608</v>
      </c>
      <c r="Q103" s="23">
        <f t="shared" si="20"/>
        <v>0.19047619047619047</v>
      </c>
      <c r="R103" s="22">
        <f t="shared" si="21"/>
        <v>0.40786749482401652</v>
      </c>
      <c r="T103" s="6" t="s">
        <v>54</v>
      </c>
      <c r="U103" s="5" t="s">
        <v>98</v>
      </c>
    </row>
    <row r="104" spans="1:21" ht="12.75" customHeight="1">
      <c r="A104" s="25" t="s">
        <v>70</v>
      </c>
      <c r="B104" s="41">
        <v>10</v>
      </c>
      <c r="C104" s="41">
        <v>26</v>
      </c>
      <c r="D104" s="41">
        <v>23</v>
      </c>
      <c r="E104" s="41">
        <v>5</v>
      </c>
      <c r="F104" s="41">
        <v>7</v>
      </c>
      <c r="G104" s="27">
        <v>1</v>
      </c>
      <c r="H104" s="27">
        <v>0</v>
      </c>
      <c r="I104" s="27">
        <v>0</v>
      </c>
      <c r="J104" s="27">
        <v>2</v>
      </c>
      <c r="K104" s="27">
        <v>3</v>
      </c>
      <c r="L104" s="27">
        <v>3</v>
      </c>
      <c r="M104" s="27">
        <v>4</v>
      </c>
      <c r="N104" s="27">
        <v>8</v>
      </c>
      <c r="O104" s="23">
        <f t="shared" si="19"/>
        <v>0.30434782608695654</v>
      </c>
      <c r="P104" s="23">
        <f t="shared" si="22"/>
        <v>0.38461538461538464</v>
      </c>
      <c r="Q104" s="23">
        <f t="shared" si="20"/>
        <v>0.34782608695652173</v>
      </c>
      <c r="R104" s="22">
        <f t="shared" si="21"/>
        <v>0.73244147157190631</v>
      </c>
      <c r="T104" s="6" t="s">
        <v>84</v>
      </c>
      <c r="U104" s="5" t="s">
        <v>113</v>
      </c>
    </row>
    <row r="105" spans="1:21" ht="12.75" customHeight="1">
      <c r="A105" s="25" t="s">
        <v>71</v>
      </c>
      <c r="B105" s="41">
        <v>10</v>
      </c>
      <c r="C105" s="27">
        <v>33</v>
      </c>
      <c r="D105" s="27">
        <v>24</v>
      </c>
      <c r="E105" s="41">
        <v>6</v>
      </c>
      <c r="F105" s="27">
        <v>6</v>
      </c>
      <c r="G105" s="41">
        <v>1</v>
      </c>
      <c r="H105" s="41">
        <v>0</v>
      </c>
      <c r="I105" s="41">
        <v>0</v>
      </c>
      <c r="J105" s="41">
        <v>2</v>
      </c>
      <c r="K105" s="27">
        <v>8</v>
      </c>
      <c r="L105" s="41">
        <v>6</v>
      </c>
      <c r="M105" s="41">
        <v>3</v>
      </c>
      <c r="N105" s="27">
        <v>7</v>
      </c>
      <c r="O105" s="23">
        <f t="shared" si="19"/>
        <v>0.25</v>
      </c>
      <c r="P105" s="23">
        <f t="shared" si="22"/>
        <v>0.4375</v>
      </c>
      <c r="Q105" s="23">
        <f t="shared" si="20"/>
        <v>0.29166666666666669</v>
      </c>
      <c r="R105" s="22">
        <f t="shared" si="21"/>
        <v>0.72916666666666674</v>
      </c>
      <c r="T105" s="6" t="s">
        <v>85</v>
      </c>
      <c r="U105" s="33" t="s">
        <v>114</v>
      </c>
    </row>
    <row r="106" spans="1:21" ht="12.75" customHeight="1">
      <c r="A106" s="25" t="s">
        <v>72</v>
      </c>
      <c r="B106" s="41">
        <v>9</v>
      </c>
      <c r="C106" s="41">
        <v>22</v>
      </c>
      <c r="D106" s="41">
        <v>15</v>
      </c>
      <c r="E106" s="41">
        <v>4</v>
      </c>
      <c r="F106" s="41">
        <v>3</v>
      </c>
      <c r="G106" s="41">
        <v>0</v>
      </c>
      <c r="H106" s="41">
        <v>0</v>
      </c>
      <c r="I106" s="41">
        <v>0</v>
      </c>
      <c r="J106" s="41">
        <v>8</v>
      </c>
      <c r="K106" s="41">
        <v>7</v>
      </c>
      <c r="L106" s="41">
        <v>4</v>
      </c>
      <c r="M106" s="41">
        <v>0</v>
      </c>
      <c r="N106" s="41">
        <v>3</v>
      </c>
      <c r="O106" s="23">
        <f t="shared" si="19"/>
        <v>0.2</v>
      </c>
      <c r="P106" s="23">
        <f t="shared" si="22"/>
        <v>0.45454545454545453</v>
      </c>
      <c r="Q106" s="23">
        <f t="shared" si="20"/>
        <v>0.2</v>
      </c>
      <c r="R106" s="22">
        <f t="shared" si="21"/>
        <v>0.65454545454545454</v>
      </c>
      <c r="T106" s="6" t="s">
        <v>86</v>
      </c>
      <c r="U106" s="5" t="s">
        <v>115</v>
      </c>
    </row>
    <row r="107" spans="1:21" ht="12.75" customHeight="1">
      <c r="A107" s="25" t="s">
        <v>73</v>
      </c>
      <c r="B107" s="41">
        <v>9</v>
      </c>
      <c r="C107" s="27">
        <v>24</v>
      </c>
      <c r="D107" s="27">
        <v>18</v>
      </c>
      <c r="E107" s="41">
        <v>13</v>
      </c>
      <c r="F107" s="27">
        <v>10</v>
      </c>
      <c r="G107" s="41">
        <v>2</v>
      </c>
      <c r="H107" s="41">
        <v>0</v>
      </c>
      <c r="I107" s="41">
        <v>0</v>
      </c>
      <c r="J107" s="41">
        <v>6</v>
      </c>
      <c r="K107" s="27">
        <v>5</v>
      </c>
      <c r="L107" s="41">
        <v>1</v>
      </c>
      <c r="M107" s="41">
        <v>4</v>
      </c>
      <c r="N107" s="27">
        <v>10</v>
      </c>
      <c r="O107" s="23">
        <f t="shared" si="19"/>
        <v>0.55555555555555558</v>
      </c>
      <c r="P107" s="23">
        <f t="shared" si="22"/>
        <v>0.65217391304347827</v>
      </c>
      <c r="Q107" s="23">
        <f t="shared" si="20"/>
        <v>0.55555555555555558</v>
      </c>
      <c r="R107" s="22">
        <f t="shared" si="21"/>
        <v>1.2077294685990339</v>
      </c>
      <c r="T107" s="6" t="s">
        <v>87</v>
      </c>
      <c r="U107" s="10" t="s">
        <v>116</v>
      </c>
    </row>
    <row r="108" spans="1:21" ht="12.75" customHeight="1">
      <c r="A108" s="25" t="s">
        <v>74</v>
      </c>
      <c r="B108" s="27">
        <v>8</v>
      </c>
      <c r="C108" s="27">
        <v>20</v>
      </c>
      <c r="D108" s="27">
        <v>17</v>
      </c>
      <c r="E108" s="27">
        <v>4</v>
      </c>
      <c r="F108" s="27">
        <v>5</v>
      </c>
      <c r="G108" s="24">
        <v>1</v>
      </c>
      <c r="H108" s="27">
        <v>0</v>
      </c>
      <c r="I108" s="27">
        <v>0</v>
      </c>
      <c r="J108" s="27">
        <v>6</v>
      </c>
      <c r="K108" s="27">
        <v>3</v>
      </c>
      <c r="L108" s="27">
        <v>2</v>
      </c>
      <c r="M108" s="27">
        <v>0</v>
      </c>
      <c r="N108" s="27">
        <v>5</v>
      </c>
      <c r="O108" s="23">
        <f t="shared" si="19"/>
        <v>0.29411764705882354</v>
      </c>
      <c r="P108" s="23">
        <f t="shared" si="22"/>
        <v>0.4</v>
      </c>
      <c r="Q108" s="23">
        <f t="shared" si="20"/>
        <v>0.29411764705882354</v>
      </c>
      <c r="R108" s="22">
        <f t="shared" si="21"/>
        <v>0.69411764705882351</v>
      </c>
    </row>
    <row r="109" spans="1:21" ht="12.75" customHeight="1">
      <c r="A109" s="21" t="s">
        <v>75</v>
      </c>
      <c r="B109" s="20">
        <f t="shared" ref="B109:N109" si="23">SUM(B95:B108)</f>
        <v>129</v>
      </c>
      <c r="C109" s="20">
        <f t="shared" si="23"/>
        <v>353</v>
      </c>
      <c r="D109" s="20">
        <f t="shared" si="23"/>
        <v>277</v>
      </c>
      <c r="E109" s="20">
        <f t="shared" si="23"/>
        <v>88</v>
      </c>
      <c r="F109" s="20">
        <f t="shared" si="23"/>
        <v>104</v>
      </c>
      <c r="G109" s="20">
        <f t="shared" si="23"/>
        <v>12</v>
      </c>
      <c r="H109" s="20">
        <f t="shared" si="23"/>
        <v>2</v>
      </c>
      <c r="I109" s="20">
        <f t="shared" si="23"/>
        <v>0</v>
      </c>
      <c r="J109" s="20">
        <f t="shared" si="23"/>
        <v>81</v>
      </c>
      <c r="K109" s="20">
        <f t="shared" si="23"/>
        <v>63</v>
      </c>
      <c r="L109" s="20">
        <f t="shared" si="23"/>
        <v>39</v>
      </c>
      <c r="M109" s="20">
        <f t="shared" si="23"/>
        <v>19</v>
      </c>
      <c r="N109" s="20">
        <f t="shared" si="23"/>
        <v>119</v>
      </c>
      <c r="O109" s="19">
        <f t="shared" si="19"/>
        <v>0.37545126353790614</v>
      </c>
      <c r="P109" s="19">
        <f t="shared" si="22"/>
        <v>0.49117647058823527</v>
      </c>
      <c r="Q109" s="19">
        <f t="shared" si="20"/>
        <v>0.4296028880866426</v>
      </c>
      <c r="R109" s="18">
        <f t="shared" si="21"/>
        <v>0.92077935867487781</v>
      </c>
      <c r="T109" s="6" t="s">
        <v>44</v>
      </c>
      <c r="U109" s="33" t="s">
        <v>88</v>
      </c>
    </row>
    <row r="110" spans="1:21" ht="12.75" customHeight="1">
      <c r="A110" s="25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3"/>
      <c r="T110" s="6" t="s">
        <v>45</v>
      </c>
      <c r="U110" s="5" t="s">
        <v>89</v>
      </c>
    </row>
    <row r="111" spans="1:21" ht="12.75" customHeight="1">
      <c r="A111" s="61" t="s">
        <v>121</v>
      </c>
      <c r="B111" s="34" t="s">
        <v>44</v>
      </c>
      <c r="C111" s="34" t="s">
        <v>76</v>
      </c>
      <c r="D111" s="34" t="s">
        <v>77</v>
      </c>
      <c r="E111" s="34" t="s">
        <v>78</v>
      </c>
      <c r="F111" s="34" t="s">
        <v>79</v>
      </c>
      <c r="G111" s="34" t="s">
        <v>80</v>
      </c>
      <c r="H111" s="34" t="s">
        <v>81</v>
      </c>
      <c r="I111" s="34" t="s">
        <v>48</v>
      </c>
      <c r="J111" s="34" t="s">
        <v>47</v>
      </c>
      <c r="K111" s="34" t="s">
        <v>82</v>
      </c>
      <c r="L111" s="34" t="s">
        <v>83</v>
      </c>
      <c r="M111" s="34" t="s">
        <v>53</v>
      </c>
      <c r="N111" s="34" t="s">
        <v>54</v>
      </c>
      <c r="O111" s="34" t="s">
        <v>84</v>
      </c>
      <c r="P111" s="34" t="s">
        <v>85</v>
      </c>
      <c r="Q111" s="34" t="s">
        <v>86</v>
      </c>
      <c r="R111" s="49" t="s">
        <v>87</v>
      </c>
      <c r="T111" s="6" t="s">
        <v>46</v>
      </c>
      <c r="U111" s="5" t="s">
        <v>90</v>
      </c>
    </row>
    <row r="112" spans="1:21" ht="12.75" customHeight="1">
      <c r="A112" s="25" t="s">
        <v>61</v>
      </c>
      <c r="B112" s="52">
        <v>1</v>
      </c>
      <c r="C112" s="52">
        <v>0</v>
      </c>
      <c r="D112" s="52">
        <v>1</v>
      </c>
      <c r="E112" s="52">
        <v>0</v>
      </c>
      <c r="F112" s="52">
        <v>0</v>
      </c>
      <c r="G112" s="50">
        <v>3</v>
      </c>
      <c r="H112" s="52">
        <v>14</v>
      </c>
      <c r="I112" s="52">
        <v>0</v>
      </c>
      <c r="J112" s="52">
        <v>2</v>
      </c>
      <c r="K112" s="52">
        <v>2</v>
      </c>
      <c r="L112" s="52">
        <v>1</v>
      </c>
      <c r="M112" s="52">
        <v>1</v>
      </c>
      <c r="N112" s="52">
        <v>5</v>
      </c>
      <c r="O112" s="53">
        <f t="shared" ref="O112:O121" si="24">SUM(K112/G112)*7</f>
        <v>4.6666666666666661</v>
      </c>
      <c r="P112" s="53">
        <f t="shared" ref="P112:P121" si="25">SUM(I112,M112)/G112</f>
        <v>0.33333333333333331</v>
      </c>
      <c r="Q112" s="54">
        <f>SUM(I112/SUM(H112-M112))</f>
        <v>0</v>
      </c>
      <c r="R112" s="55">
        <f t="shared" ref="R112:R121" si="26">SUM(N112/M112)</f>
        <v>5</v>
      </c>
      <c r="T112" s="6" t="s">
        <v>47</v>
      </c>
      <c r="U112" s="5" t="s">
        <v>91</v>
      </c>
    </row>
    <row r="113" spans="1:21" ht="12.75" customHeight="1">
      <c r="A113" s="25" t="s">
        <v>63</v>
      </c>
      <c r="B113" s="47">
        <v>1</v>
      </c>
      <c r="C113" s="47">
        <v>0</v>
      </c>
      <c r="D113" s="47">
        <v>0</v>
      </c>
      <c r="E113" s="47">
        <v>0</v>
      </c>
      <c r="F113" s="47">
        <v>0</v>
      </c>
      <c r="G113" s="50">
        <v>2</v>
      </c>
      <c r="H113" s="52">
        <v>8</v>
      </c>
      <c r="I113" s="52">
        <v>2</v>
      </c>
      <c r="J113" s="52">
        <v>1</v>
      </c>
      <c r="K113" s="52">
        <v>1</v>
      </c>
      <c r="L113" s="52">
        <v>0</v>
      </c>
      <c r="M113" s="52">
        <v>1</v>
      </c>
      <c r="N113" s="52">
        <v>3</v>
      </c>
      <c r="O113" s="53">
        <f t="shared" si="24"/>
        <v>3.5</v>
      </c>
      <c r="P113" s="53">
        <f t="shared" si="25"/>
        <v>1.5</v>
      </c>
      <c r="Q113" s="54">
        <f t="shared" ref="Q113:Q121" si="27">SUM(I113/SUM(H113-M113))</f>
        <v>0.2857142857142857</v>
      </c>
      <c r="R113" s="55">
        <f t="shared" si="26"/>
        <v>3</v>
      </c>
      <c r="T113" s="6" t="s">
        <v>48</v>
      </c>
      <c r="U113" s="5" t="s">
        <v>92</v>
      </c>
    </row>
    <row r="114" spans="1:21" ht="12.75" customHeight="1">
      <c r="A114" s="29" t="s">
        <v>64</v>
      </c>
      <c r="B114" s="52">
        <v>1</v>
      </c>
      <c r="C114" s="52">
        <v>0</v>
      </c>
      <c r="D114" s="52">
        <v>0</v>
      </c>
      <c r="E114" s="52">
        <v>0</v>
      </c>
      <c r="F114" s="52">
        <v>0</v>
      </c>
      <c r="G114" s="50">
        <v>3</v>
      </c>
      <c r="H114" s="52">
        <v>17</v>
      </c>
      <c r="I114" s="52">
        <v>2</v>
      </c>
      <c r="J114" s="52">
        <v>3</v>
      </c>
      <c r="K114" s="52">
        <v>2</v>
      </c>
      <c r="L114" s="52">
        <v>1</v>
      </c>
      <c r="M114" s="52">
        <v>3</v>
      </c>
      <c r="N114" s="52">
        <v>3</v>
      </c>
      <c r="O114" s="53">
        <f t="shared" si="24"/>
        <v>4.6666666666666661</v>
      </c>
      <c r="P114" s="53">
        <f t="shared" si="25"/>
        <v>1.6666666666666667</v>
      </c>
      <c r="Q114" s="54">
        <f t="shared" si="27"/>
        <v>0.14285714285714285</v>
      </c>
      <c r="R114" s="55">
        <f t="shared" si="26"/>
        <v>1</v>
      </c>
      <c r="T114" s="6" t="s">
        <v>49</v>
      </c>
      <c r="U114" s="5" t="s">
        <v>93</v>
      </c>
    </row>
    <row r="115" spans="1:21" ht="12.75" customHeight="1">
      <c r="A115" s="29" t="s">
        <v>65</v>
      </c>
      <c r="B115" s="52">
        <v>1</v>
      </c>
      <c r="C115" s="52">
        <v>0</v>
      </c>
      <c r="D115" s="52">
        <v>0</v>
      </c>
      <c r="E115" s="52">
        <v>0</v>
      </c>
      <c r="F115" s="52">
        <v>0</v>
      </c>
      <c r="G115" s="50">
        <v>1</v>
      </c>
      <c r="H115" s="52">
        <v>9</v>
      </c>
      <c r="I115" s="52">
        <v>1</v>
      </c>
      <c r="J115" s="52">
        <v>2</v>
      </c>
      <c r="K115" s="52">
        <v>1</v>
      </c>
      <c r="L115" s="52">
        <v>0</v>
      </c>
      <c r="M115" s="52">
        <v>2</v>
      </c>
      <c r="N115" s="52">
        <v>1</v>
      </c>
      <c r="O115" s="53">
        <f t="shared" si="24"/>
        <v>7</v>
      </c>
      <c r="P115" s="53">
        <f t="shared" si="25"/>
        <v>3</v>
      </c>
      <c r="Q115" s="54">
        <f t="shared" si="27"/>
        <v>0.14285714285714285</v>
      </c>
      <c r="R115" s="55">
        <f t="shared" si="26"/>
        <v>0.5</v>
      </c>
      <c r="T115" s="6" t="s">
        <v>50</v>
      </c>
      <c r="U115" s="5" t="s">
        <v>94</v>
      </c>
    </row>
    <row r="116" spans="1:21" ht="12.75" customHeight="1">
      <c r="A116" s="25" t="s">
        <v>67</v>
      </c>
      <c r="B116" s="52">
        <v>2</v>
      </c>
      <c r="C116" s="52">
        <v>1</v>
      </c>
      <c r="D116" s="52">
        <v>1</v>
      </c>
      <c r="E116" s="52">
        <v>0</v>
      </c>
      <c r="F116" s="52">
        <v>0</v>
      </c>
      <c r="G116" s="50">
        <v>10</v>
      </c>
      <c r="H116" s="52">
        <v>40</v>
      </c>
      <c r="I116" s="52">
        <v>2</v>
      </c>
      <c r="J116" s="52">
        <v>3</v>
      </c>
      <c r="K116" s="52">
        <v>2</v>
      </c>
      <c r="L116" s="52">
        <v>1</v>
      </c>
      <c r="M116" s="52">
        <v>6</v>
      </c>
      <c r="N116" s="52">
        <v>9</v>
      </c>
      <c r="O116" s="53">
        <f t="shared" si="24"/>
        <v>1.4000000000000001</v>
      </c>
      <c r="P116" s="53">
        <f t="shared" si="25"/>
        <v>0.8</v>
      </c>
      <c r="Q116" s="54">
        <f t="shared" si="27"/>
        <v>5.8823529411764705E-2</v>
      </c>
      <c r="R116" s="55">
        <f t="shared" si="26"/>
        <v>1.5</v>
      </c>
      <c r="T116" s="6" t="s">
        <v>51</v>
      </c>
      <c r="U116" s="5" t="s">
        <v>95</v>
      </c>
    </row>
    <row r="117" spans="1:21" ht="12.75" customHeight="1">
      <c r="A117" s="29" t="s">
        <v>68</v>
      </c>
      <c r="B117" s="47">
        <v>4</v>
      </c>
      <c r="C117" s="47">
        <v>4</v>
      </c>
      <c r="D117" s="47">
        <v>4</v>
      </c>
      <c r="E117" s="47">
        <v>0</v>
      </c>
      <c r="F117" s="47">
        <v>0</v>
      </c>
      <c r="G117" s="50">
        <v>25</v>
      </c>
      <c r="H117" s="52">
        <v>90</v>
      </c>
      <c r="I117" s="52">
        <v>4</v>
      </c>
      <c r="J117" s="52">
        <v>0</v>
      </c>
      <c r="K117" s="52">
        <v>0</v>
      </c>
      <c r="L117" s="52">
        <v>3</v>
      </c>
      <c r="M117" s="52">
        <v>8</v>
      </c>
      <c r="N117" s="52">
        <v>34</v>
      </c>
      <c r="O117" s="53">
        <f t="shared" si="24"/>
        <v>0</v>
      </c>
      <c r="P117" s="53">
        <f t="shared" si="25"/>
        <v>0.48</v>
      </c>
      <c r="Q117" s="54">
        <f t="shared" si="27"/>
        <v>4.878048780487805E-2</v>
      </c>
      <c r="R117" s="55">
        <f t="shared" si="26"/>
        <v>4.25</v>
      </c>
      <c r="T117" s="6" t="s">
        <v>52</v>
      </c>
      <c r="U117" s="5" t="s">
        <v>96</v>
      </c>
    </row>
    <row r="118" spans="1:21" ht="12.75" customHeight="1">
      <c r="A118" s="29" t="s">
        <v>70</v>
      </c>
      <c r="B118" s="52">
        <v>1</v>
      </c>
      <c r="C118" s="52">
        <v>1</v>
      </c>
      <c r="D118" s="52">
        <v>0</v>
      </c>
      <c r="E118" s="52">
        <v>1</v>
      </c>
      <c r="F118" s="52">
        <v>0</v>
      </c>
      <c r="G118" s="50">
        <v>3</v>
      </c>
      <c r="H118" s="52">
        <v>22</v>
      </c>
      <c r="I118" s="52">
        <v>3</v>
      </c>
      <c r="J118" s="52">
        <v>5</v>
      </c>
      <c r="K118" s="52">
        <v>3</v>
      </c>
      <c r="L118" s="52">
        <v>0</v>
      </c>
      <c r="M118" s="52">
        <v>3</v>
      </c>
      <c r="N118" s="52">
        <v>2</v>
      </c>
      <c r="O118" s="53">
        <f t="shared" si="24"/>
        <v>7</v>
      </c>
      <c r="P118" s="53">
        <f t="shared" si="25"/>
        <v>2</v>
      </c>
      <c r="Q118" s="54">
        <f t="shared" si="27"/>
        <v>0.15789473684210525</v>
      </c>
      <c r="R118" s="55">
        <f t="shared" si="26"/>
        <v>0.66666666666666663</v>
      </c>
      <c r="T118" s="6" t="s">
        <v>53</v>
      </c>
      <c r="U118" s="5" t="s">
        <v>97</v>
      </c>
    </row>
    <row r="119" spans="1:21" ht="12.75" customHeight="1">
      <c r="A119" s="29" t="s">
        <v>71</v>
      </c>
      <c r="B119" s="52">
        <v>2</v>
      </c>
      <c r="C119" s="52">
        <v>2</v>
      </c>
      <c r="D119" s="52">
        <v>1</v>
      </c>
      <c r="E119" s="52">
        <v>1</v>
      </c>
      <c r="F119" s="52">
        <v>0</v>
      </c>
      <c r="G119" s="50">
        <v>10</v>
      </c>
      <c r="H119" s="52">
        <v>46</v>
      </c>
      <c r="I119" s="52">
        <v>7</v>
      </c>
      <c r="J119" s="52">
        <v>6</v>
      </c>
      <c r="K119" s="52">
        <v>3</v>
      </c>
      <c r="L119" s="52">
        <v>3</v>
      </c>
      <c r="M119" s="52">
        <v>7</v>
      </c>
      <c r="N119" s="52">
        <v>6</v>
      </c>
      <c r="O119" s="53">
        <f t="shared" si="24"/>
        <v>2.1</v>
      </c>
      <c r="P119" s="53">
        <f t="shared" si="25"/>
        <v>1.4</v>
      </c>
      <c r="Q119" s="54">
        <f t="shared" si="27"/>
        <v>0.17948717948717949</v>
      </c>
      <c r="R119" s="55">
        <f t="shared" si="26"/>
        <v>0.8571428571428571</v>
      </c>
      <c r="T119" s="6" t="s">
        <v>54</v>
      </c>
      <c r="U119" s="5" t="s">
        <v>98</v>
      </c>
    </row>
    <row r="120" spans="1:21" ht="12.75" customHeight="1">
      <c r="A120" s="25" t="s">
        <v>72</v>
      </c>
      <c r="B120" s="52">
        <v>2</v>
      </c>
      <c r="C120" s="52">
        <v>2</v>
      </c>
      <c r="D120" s="52">
        <v>1</v>
      </c>
      <c r="E120" s="52">
        <v>0</v>
      </c>
      <c r="F120" s="52">
        <v>0</v>
      </c>
      <c r="G120" s="50">
        <v>10</v>
      </c>
      <c r="H120" s="52">
        <v>49</v>
      </c>
      <c r="I120" s="52">
        <v>9</v>
      </c>
      <c r="J120" s="52">
        <v>7</v>
      </c>
      <c r="K120" s="52">
        <v>6</v>
      </c>
      <c r="L120" s="52">
        <v>2</v>
      </c>
      <c r="M120" s="52">
        <v>6</v>
      </c>
      <c r="N120" s="52">
        <v>12</v>
      </c>
      <c r="O120" s="53">
        <f t="shared" si="24"/>
        <v>4.2</v>
      </c>
      <c r="P120" s="53">
        <f t="shared" si="25"/>
        <v>1.5</v>
      </c>
      <c r="Q120" s="54">
        <f t="shared" si="27"/>
        <v>0.20930232558139536</v>
      </c>
      <c r="R120" s="55">
        <f t="shared" si="26"/>
        <v>2</v>
      </c>
      <c r="T120" s="6" t="s">
        <v>55</v>
      </c>
      <c r="U120" s="5" t="s">
        <v>99</v>
      </c>
    </row>
    <row r="121" spans="1:21" ht="12.75" customHeight="1" thickBot="1">
      <c r="A121" s="56" t="s">
        <v>75</v>
      </c>
      <c r="B121" s="57">
        <v>1</v>
      </c>
      <c r="C121" s="62">
        <f t="shared" ref="C121:N121" si="28">SUM(C112:C120)</f>
        <v>10</v>
      </c>
      <c r="D121" s="62">
        <f t="shared" si="28"/>
        <v>8</v>
      </c>
      <c r="E121" s="62">
        <f t="shared" si="28"/>
        <v>2</v>
      </c>
      <c r="F121" s="62">
        <f t="shared" si="28"/>
        <v>0</v>
      </c>
      <c r="G121" s="62">
        <f t="shared" si="28"/>
        <v>67</v>
      </c>
      <c r="H121" s="62">
        <f t="shared" si="28"/>
        <v>295</v>
      </c>
      <c r="I121" s="62">
        <f t="shared" si="28"/>
        <v>30</v>
      </c>
      <c r="J121" s="62">
        <f t="shared" si="28"/>
        <v>29</v>
      </c>
      <c r="K121" s="62">
        <f t="shared" si="28"/>
        <v>20</v>
      </c>
      <c r="L121" s="62">
        <f t="shared" si="28"/>
        <v>11</v>
      </c>
      <c r="M121" s="62">
        <f t="shared" si="28"/>
        <v>37</v>
      </c>
      <c r="N121" s="62">
        <f t="shared" si="28"/>
        <v>75</v>
      </c>
      <c r="O121" s="59">
        <f t="shared" si="24"/>
        <v>2.08955223880597</v>
      </c>
      <c r="P121" s="59">
        <f t="shared" si="25"/>
        <v>1</v>
      </c>
      <c r="Q121" s="57">
        <f t="shared" si="27"/>
        <v>0.11627906976744186</v>
      </c>
      <c r="R121" s="60">
        <f t="shared" si="26"/>
        <v>2.0270270270270272</v>
      </c>
      <c r="T121" s="6" t="s">
        <v>56</v>
      </c>
      <c r="U121" s="5" t="s">
        <v>100</v>
      </c>
    </row>
    <row r="122" spans="1:21" ht="12.75" customHeight="1">
      <c r="T122" s="6" t="s">
        <v>57</v>
      </c>
      <c r="U122" s="5" t="s">
        <v>101</v>
      </c>
    </row>
    <row r="123" spans="1:21" ht="12.75" customHeight="1">
      <c r="T123" s="6" t="s">
        <v>58</v>
      </c>
      <c r="U123" s="5" t="s">
        <v>102</v>
      </c>
    </row>
    <row r="124" spans="1:21" ht="12.75" customHeight="1">
      <c r="T124" s="6" t="s">
        <v>59</v>
      </c>
      <c r="U124" s="33" t="s">
        <v>103</v>
      </c>
    </row>
    <row r="125" spans="1:21" ht="12.75" customHeight="1">
      <c r="T125" s="6" t="s">
        <v>60</v>
      </c>
      <c r="U125" s="10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19"/>
  <sheetViews>
    <sheetView topLeftCell="A25" zoomScale="80" zoomScaleNormal="80" workbookViewId="0">
      <selection activeCell="L35" sqref="L35"/>
    </sheetView>
  </sheetViews>
  <sheetFormatPr defaultRowHeight="12.75" customHeight="1"/>
  <cols>
    <col min="1" max="1" width="25.7109375" style="5" customWidth="1"/>
    <col min="2" max="14" width="5.7109375" style="5" customWidth="1"/>
    <col min="15" max="18" width="6.7109375" style="5" customWidth="1"/>
    <col min="19" max="19" width="9.140625" style="5"/>
    <col min="20" max="20" width="5.7109375" style="5" customWidth="1"/>
    <col min="21" max="16384" width="9.140625" style="5"/>
  </cols>
  <sheetData>
    <row r="1" spans="1:40" ht="26.25" customHeight="1">
      <c r="A1" s="38" t="s">
        <v>166</v>
      </c>
      <c r="N1" s="9"/>
      <c r="O1" s="9"/>
      <c r="P1" s="10"/>
      <c r="Q1" s="9"/>
      <c r="R1" s="9"/>
      <c r="T1" s="6" t="s">
        <v>44</v>
      </c>
      <c r="U1" s="33" t="s">
        <v>88</v>
      </c>
    </row>
    <row r="2" spans="1:40" ht="12.75" customHeight="1">
      <c r="N2" s="9"/>
      <c r="O2" s="9"/>
      <c r="Q2" s="9"/>
      <c r="R2" s="9"/>
      <c r="T2" s="6" t="s">
        <v>45</v>
      </c>
      <c r="U2" s="5" t="s">
        <v>89</v>
      </c>
    </row>
    <row r="3" spans="1:40" ht="12.75" customHeight="1">
      <c r="A3" s="63" t="s">
        <v>142</v>
      </c>
      <c r="T3" s="6" t="s">
        <v>46</v>
      </c>
      <c r="U3" s="5" t="s">
        <v>90</v>
      </c>
    </row>
    <row r="4" spans="1:40" ht="12.75" customHeight="1">
      <c r="A4" s="64"/>
      <c r="B4" s="64" t="s">
        <v>16</v>
      </c>
      <c r="D4" s="33"/>
      <c r="E4" s="64" t="s">
        <v>17</v>
      </c>
      <c r="H4" s="64" t="s">
        <v>12</v>
      </c>
      <c r="J4" s="64" t="s">
        <v>18</v>
      </c>
      <c r="T4" s="6" t="s">
        <v>47</v>
      </c>
      <c r="U4" s="5" t="s">
        <v>91</v>
      </c>
      <c r="Y4" s="13"/>
      <c r="Z4" s="72"/>
      <c r="AA4" s="72"/>
      <c r="AB4" s="72"/>
      <c r="AC4" s="72"/>
    </row>
    <row r="5" spans="1:40" ht="12.75" customHeight="1">
      <c r="A5" s="74">
        <v>40300</v>
      </c>
      <c r="B5" s="12" t="s">
        <v>10</v>
      </c>
      <c r="D5" s="33"/>
      <c r="E5" s="10" t="s">
        <v>23</v>
      </c>
      <c r="H5" s="66" t="s">
        <v>143</v>
      </c>
      <c r="J5" s="67" t="s">
        <v>126</v>
      </c>
      <c r="M5" t="s">
        <v>169</v>
      </c>
      <c r="T5" s="6" t="s">
        <v>48</v>
      </c>
      <c r="U5" s="5" t="s">
        <v>92</v>
      </c>
    </row>
    <row r="6" spans="1:40" ht="12.75" customHeight="1">
      <c r="A6" s="74">
        <v>40307</v>
      </c>
      <c r="B6" s="10" t="s">
        <v>20</v>
      </c>
      <c r="D6" s="33"/>
      <c r="E6" s="12" t="s">
        <v>10</v>
      </c>
      <c r="H6" s="68" t="s">
        <v>144</v>
      </c>
      <c r="J6" s="33" t="s">
        <v>127</v>
      </c>
      <c r="T6" s="6" t="s">
        <v>49</v>
      </c>
      <c r="U6" s="5" t="s">
        <v>93</v>
      </c>
      <c r="AB6" s="9"/>
      <c r="AC6" s="9"/>
      <c r="AD6" s="9"/>
      <c r="AE6" s="9"/>
      <c r="AF6" s="9"/>
      <c r="AN6" s="9"/>
    </row>
    <row r="7" spans="1:40" ht="12.75" customHeight="1">
      <c r="A7" s="74">
        <v>40314</v>
      </c>
      <c r="B7" s="10" t="s">
        <v>129</v>
      </c>
      <c r="D7" s="33"/>
      <c r="E7" s="12" t="s">
        <v>128</v>
      </c>
      <c r="H7" s="33" t="s">
        <v>145</v>
      </c>
      <c r="J7" s="33" t="s">
        <v>130</v>
      </c>
      <c r="T7" s="6" t="s">
        <v>50</v>
      </c>
      <c r="U7" s="5" t="s">
        <v>94</v>
      </c>
      <c r="AC7" s="10"/>
      <c r="AE7" s="10"/>
      <c r="AF7" s="10"/>
    </row>
    <row r="8" spans="1:40" ht="12.75" customHeight="1">
      <c r="A8" s="74">
        <v>40318</v>
      </c>
      <c r="B8" s="10" t="s">
        <v>131</v>
      </c>
      <c r="D8" s="33"/>
      <c r="E8" s="12" t="s">
        <v>128</v>
      </c>
      <c r="H8" s="33" t="s">
        <v>33</v>
      </c>
      <c r="J8" s="33" t="s">
        <v>132</v>
      </c>
      <c r="T8" s="6" t="s">
        <v>51</v>
      </c>
      <c r="U8" s="5" t="s">
        <v>95</v>
      </c>
      <c r="AC8" s="10"/>
      <c r="AE8" s="73"/>
      <c r="AF8" s="10"/>
    </row>
    <row r="9" spans="1:40" ht="12.75" customHeight="1">
      <c r="A9" s="74">
        <v>40323</v>
      </c>
      <c r="B9" s="10" t="s">
        <v>21</v>
      </c>
      <c r="D9" s="33"/>
      <c r="E9" s="12" t="s">
        <v>128</v>
      </c>
      <c r="H9" s="33" t="s">
        <v>146</v>
      </c>
      <c r="J9" s="33" t="s">
        <v>133</v>
      </c>
      <c r="T9" s="6" t="s">
        <v>52</v>
      </c>
      <c r="U9" s="5" t="s">
        <v>96</v>
      </c>
      <c r="AC9" s="10"/>
      <c r="AE9" s="10"/>
      <c r="AF9" s="10"/>
    </row>
    <row r="10" spans="1:40" ht="12.75" customHeight="1">
      <c r="A10" s="74">
        <v>40331</v>
      </c>
      <c r="B10" s="12" t="s">
        <v>128</v>
      </c>
      <c r="C10" s="12"/>
      <c r="D10" s="33"/>
      <c r="E10" s="10" t="s">
        <v>24</v>
      </c>
      <c r="H10" s="33" t="s">
        <v>147</v>
      </c>
      <c r="J10" s="33" t="s">
        <v>162</v>
      </c>
      <c r="T10" s="6" t="s">
        <v>53</v>
      </c>
      <c r="U10" s="5" t="s">
        <v>97</v>
      </c>
      <c r="AC10" s="10"/>
      <c r="AE10" s="10"/>
      <c r="AF10" s="10"/>
    </row>
    <row r="11" spans="1:40" ht="12.75" customHeight="1">
      <c r="A11" s="74">
        <v>40335</v>
      </c>
      <c r="B11" s="12" t="s">
        <v>128</v>
      </c>
      <c r="C11" s="12"/>
      <c r="D11" s="33"/>
      <c r="E11" s="10" t="s">
        <v>20</v>
      </c>
      <c r="H11" s="33" t="s">
        <v>148</v>
      </c>
      <c r="J11" s="33" t="s">
        <v>134</v>
      </c>
      <c r="T11" s="6" t="s">
        <v>54</v>
      </c>
      <c r="U11" s="5" t="s">
        <v>98</v>
      </c>
      <c r="AC11" s="10"/>
      <c r="AE11" s="10"/>
      <c r="AF11" s="10"/>
    </row>
    <row r="12" spans="1:40" ht="12.75" customHeight="1">
      <c r="A12" s="74">
        <v>40342</v>
      </c>
      <c r="B12" s="10" t="s">
        <v>26</v>
      </c>
      <c r="D12" s="33"/>
      <c r="E12" s="12" t="s">
        <v>128</v>
      </c>
      <c r="H12" s="33" t="s">
        <v>149</v>
      </c>
      <c r="J12" s="33" t="s">
        <v>135</v>
      </c>
      <c r="T12" s="6" t="s">
        <v>55</v>
      </c>
      <c r="U12" s="5" t="s">
        <v>99</v>
      </c>
      <c r="AC12" s="10"/>
      <c r="AE12" s="10"/>
      <c r="AF12" s="10"/>
    </row>
    <row r="13" spans="1:40" ht="12.75" customHeight="1">
      <c r="A13" s="74">
        <v>40351</v>
      </c>
      <c r="B13" s="10" t="s">
        <v>22</v>
      </c>
      <c r="D13" s="33"/>
      <c r="E13" s="12" t="s">
        <v>128</v>
      </c>
      <c r="H13" s="33" t="s">
        <v>150</v>
      </c>
      <c r="J13" s="33" t="s">
        <v>136</v>
      </c>
      <c r="T13" s="6" t="s">
        <v>56</v>
      </c>
      <c r="U13" s="5" t="s">
        <v>100</v>
      </c>
      <c r="AC13" s="10"/>
      <c r="AE13" s="10"/>
      <c r="AF13" s="10"/>
    </row>
    <row r="14" spans="1:40" ht="12.75" customHeight="1">
      <c r="A14" s="74">
        <v>40356</v>
      </c>
      <c r="B14" s="12" t="s">
        <v>10</v>
      </c>
      <c r="C14" s="12"/>
      <c r="D14" s="33"/>
      <c r="E14" s="10" t="s">
        <v>9</v>
      </c>
      <c r="H14" s="33" t="s">
        <v>156</v>
      </c>
      <c r="J14" s="33" t="s">
        <v>137</v>
      </c>
      <c r="T14" s="6" t="s">
        <v>57</v>
      </c>
      <c r="U14" s="5" t="s">
        <v>101</v>
      </c>
      <c r="AC14" s="10"/>
      <c r="AE14" s="10"/>
      <c r="AF14" s="10"/>
    </row>
    <row r="15" spans="1:40" ht="12.75" customHeight="1">
      <c r="A15" s="74">
        <v>40363</v>
      </c>
      <c r="B15" s="12" t="s">
        <v>128</v>
      </c>
      <c r="C15" s="12"/>
      <c r="D15" s="33"/>
      <c r="E15" s="10" t="s">
        <v>131</v>
      </c>
      <c r="H15" s="33" t="s">
        <v>151</v>
      </c>
      <c r="J15" s="33" t="s">
        <v>138</v>
      </c>
      <c r="T15" s="6" t="s">
        <v>58</v>
      </c>
      <c r="U15" s="5" t="s">
        <v>102</v>
      </c>
      <c r="AC15" s="10"/>
      <c r="AE15" s="10"/>
      <c r="AF15" s="10"/>
    </row>
    <row r="16" spans="1:40" ht="12.75" customHeight="1">
      <c r="A16" s="74">
        <v>40370</v>
      </c>
      <c r="B16" s="12" t="s">
        <v>128</v>
      </c>
      <c r="C16" s="12"/>
      <c r="D16" s="33"/>
      <c r="E16" s="10" t="s">
        <v>28</v>
      </c>
      <c r="H16" s="33" t="s">
        <v>152</v>
      </c>
      <c r="J16" s="33" t="s">
        <v>163</v>
      </c>
      <c r="T16" s="6" t="s">
        <v>59</v>
      </c>
      <c r="U16" s="33" t="s">
        <v>103</v>
      </c>
      <c r="AC16" s="10"/>
      <c r="AE16" s="10"/>
      <c r="AF16" s="10"/>
    </row>
    <row r="17" spans="1:32" ht="12.75" customHeight="1">
      <c r="A17" s="74">
        <v>40346</v>
      </c>
      <c r="B17" s="2" t="s">
        <v>221</v>
      </c>
      <c r="M17" t="s">
        <v>222</v>
      </c>
      <c r="T17" s="6" t="s">
        <v>60</v>
      </c>
      <c r="U17" s="10" t="s">
        <v>104</v>
      </c>
      <c r="AC17" s="10"/>
      <c r="AE17" s="10"/>
      <c r="AF17" s="10"/>
    </row>
    <row r="18" spans="1:32" ht="12.75" customHeight="1">
      <c r="A18" s="74">
        <v>40379</v>
      </c>
      <c r="B18" s="12" t="s">
        <v>128</v>
      </c>
      <c r="C18" s="12"/>
      <c r="D18" s="33"/>
      <c r="E18" s="10" t="s">
        <v>129</v>
      </c>
      <c r="H18" s="33" t="s">
        <v>153</v>
      </c>
      <c r="J18" s="33" t="s">
        <v>164</v>
      </c>
      <c r="T18" s="6" t="s">
        <v>44</v>
      </c>
      <c r="U18" s="5" t="s">
        <v>88</v>
      </c>
      <c r="AC18" s="10"/>
      <c r="AE18" s="10"/>
      <c r="AF18" s="10"/>
    </row>
    <row r="19" spans="1:32" ht="12.75" customHeight="1">
      <c r="A19" s="74">
        <v>40384</v>
      </c>
      <c r="B19" s="10" t="s">
        <v>23</v>
      </c>
      <c r="D19" s="33"/>
      <c r="E19" s="12" t="s">
        <v>128</v>
      </c>
      <c r="H19" s="33" t="s">
        <v>154</v>
      </c>
      <c r="J19" s="33" t="s">
        <v>139</v>
      </c>
      <c r="T19" s="6" t="s">
        <v>76</v>
      </c>
      <c r="U19" s="5" t="s">
        <v>105</v>
      </c>
      <c r="V19" s="6"/>
      <c r="AC19" s="10"/>
      <c r="AE19" s="10"/>
      <c r="AF19" s="10"/>
    </row>
    <row r="20" spans="1:32" ht="12.75" customHeight="1">
      <c r="A20" s="74">
        <v>40387</v>
      </c>
      <c r="B20" s="12" t="s">
        <v>128</v>
      </c>
      <c r="D20" s="33"/>
      <c r="E20" s="10" t="s">
        <v>21</v>
      </c>
      <c r="H20" s="33" t="s">
        <v>146</v>
      </c>
      <c r="J20" s="33" t="s">
        <v>140</v>
      </c>
      <c r="T20" s="6" t="s">
        <v>77</v>
      </c>
      <c r="U20" s="5" t="s">
        <v>106</v>
      </c>
      <c r="V20" s="6"/>
      <c r="AC20" s="10"/>
      <c r="AE20" s="10"/>
      <c r="AF20" s="10"/>
    </row>
    <row r="21" spans="1:32" ht="12.75" customHeight="1">
      <c r="A21" s="74">
        <v>40398</v>
      </c>
      <c r="B21" s="10" t="s">
        <v>27</v>
      </c>
      <c r="D21" s="33"/>
      <c r="E21" s="12" t="s">
        <v>128</v>
      </c>
      <c r="H21" s="33" t="s">
        <v>155</v>
      </c>
      <c r="J21" s="33" t="s">
        <v>141</v>
      </c>
      <c r="T21" s="6" t="s">
        <v>78</v>
      </c>
      <c r="U21" s="5" t="s">
        <v>107</v>
      </c>
      <c r="V21" s="6"/>
      <c r="AC21" s="10"/>
      <c r="AE21" s="10"/>
      <c r="AF21" s="10"/>
    </row>
    <row r="22" spans="1:32" ht="12.75" customHeight="1">
      <c r="A22" s="74">
        <v>40405</v>
      </c>
      <c r="B22" s="12" t="s">
        <v>10</v>
      </c>
      <c r="D22" s="33"/>
      <c r="E22" s="10" t="s">
        <v>131</v>
      </c>
      <c r="H22" s="33" t="s">
        <v>157</v>
      </c>
      <c r="J22" s="15" t="s">
        <v>202</v>
      </c>
      <c r="M22" t="s">
        <v>168</v>
      </c>
      <c r="T22" s="6" t="s">
        <v>79</v>
      </c>
      <c r="U22" s="5" t="s">
        <v>108</v>
      </c>
      <c r="V22" s="6"/>
      <c r="AC22" s="10"/>
      <c r="AE22" s="10"/>
      <c r="AF22" s="10"/>
    </row>
    <row r="23" spans="1:32" ht="12.75" customHeight="1">
      <c r="A23" s="74">
        <v>40412</v>
      </c>
      <c r="B23" s="5" t="s">
        <v>23</v>
      </c>
      <c r="D23" s="33"/>
      <c r="E23" s="12" t="s">
        <v>10</v>
      </c>
      <c r="H23" s="33" t="s">
        <v>158</v>
      </c>
      <c r="J23" s="15" t="s">
        <v>203</v>
      </c>
      <c r="T23" s="6" t="s">
        <v>80</v>
      </c>
      <c r="U23" s="5" t="s">
        <v>109</v>
      </c>
      <c r="V23" s="6"/>
      <c r="AC23" s="10"/>
      <c r="AE23" s="10"/>
      <c r="AF23" s="10"/>
    </row>
    <row r="24" spans="1:32" ht="12.75" customHeight="1">
      <c r="A24" s="74">
        <v>40419</v>
      </c>
      <c r="B24" s="12" t="s">
        <v>10</v>
      </c>
      <c r="D24" s="33"/>
      <c r="E24" s="5" t="s">
        <v>20</v>
      </c>
      <c r="H24" s="33" t="s">
        <v>159</v>
      </c>
      <c r="J24" s="15" t="s">
        <v>204</v>
      </c>
      <c r="T24" s="6" t="s">
        <v>81</v>
      </c>
      <c r="U24" s="5" t="s">
        <v>110</v>
      </c>
      <c r="V24" s="6"/>
      <c r="AE24" s="10"/>
      <c r="AF24" s="10"/>
    </row>
    <row r="25" spans="1:32" ht="12.75" customHeight="1">
      <c r="A25" s="74">
        <v>40426</v>
      </c>
      <c r="B25" s="12" t="s">
        <v>10</v>
      </c>
      <c r="D25" s="33"/>
      <c r="E25" s="10" t="s">
        <v>23</v>
      </c>
      <c r="H25" s="33" t="s">
        <v>160</v>
      </c>
      <c r="J25" s="15" t="s">
        <v>205</v>
      </c>
      <c r="M25" s="15" t="s">
        <v>167</v>
      </c>
      <c r="T25" s="6" t="s">
        <v>48</v>
      </c>
      <c r="U25" s="5" t="s">
        <v>92</v>
      </c>
      <c r="V25" s="6"/>
      <c r="AE25" s="10"/>
      <c r="AF25" s="10"/>
    </row>
    <row r="26" spans="1:32" ht="12.75" customHeight="1">
      <c r="A26" s="74">
        <v>40428</v>
      </c>
      <c r="B26" s="10" t="s">
        <v>23</v>
      </c>
      <c r="E26" s="12" t="s">
        <v>10</v>
      </c>
      <c r="H26" s="33" t="s">
        <v>161</v>
      </c>
      <c r="J26" s="15" t="s">
        <v>206</v>
      </c>
      <c r="M26" s="5" t="s">
        <v>165</v>
      </c>
      <c r="T26" s="6" t="s">
        <v>47</v>
      </c>
      <c r="U26" s="5" t="s">
        <v>91</v>
      </c>
      <c r="V26" s="6"/>
      <c r="AC26" s="10"/>
      <c r="AE26" s="10"/>
      <c r="AF26" s="10"/>
    </row>
    <row r="27" spans="1:32" ht="12.75" customHeight="1" thickBot="1">
      <c r="T27" s="6" t="s">
        <v>82</v>
      </c>
      <c r="U27" s="5" t="s">
        <v>111</v>
      </c>
      <c r="AC27" s="10"/>
      <c r="AE27" s="10"/>
      <c r="AF27" s="10"/>
    </row>
    <row r="28" spans="1:32" ht="12.75" customHeight="1" thickBot="1">
      <c r="A28" s="125" t="s">
        <v>117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7"/>
      <c r="T28" s="6" t="s">
        <v>83</v>
      </c>
      <c r="U28" s="5" t="s">
        <v>112</v>
      </c>
    </row>
    <row r="29" spans="1:32" ht="12.75" customHeight="1">
      <c r="A29" s="32" t="s">
        <v>120</v>
      </c>
      <c r="B29" s="31" t="s">
        <v>44</v>
      </c>
      <c r="C29" s="31" t="s">
        <v>45</v>
      </c>
      <c r="D29" s="31" t="s">
        <v>46</v>
      </c>
      <c r="E29" s="31" t="s">
        <v>47</v>
      </c>
      <c r="F29" s="31" t="s">
        <v>48</v>
      </c>
      <c r="G29" s="31" t="s">
        <v>49</v>
      </c>
      <c r="H29" s="31" t="s">
        <v>50</v>
      </c>
      <c r="I29" s="31" t="s">
        <v>51</v>
      </c>
      <c r="J29" s="31" t="s">
        <v>52</v>
      </c>
      <c r="K29" s="31" t="s">
        <v>53</v>
      </c>
      <c r="L29" s="31" t="s">
        <v>54</v>
      </c>
      <c r="M29" s="31" t="s">
        <v>55</v>
      </c>
      <c r="N29" s="31" t="s">
        <v>56</v>
      </c>
      <c r="O29" s="31" t="s">
        <v>57</v>
      </c>
      <c r="P29" s="31" t="s">
        <v>58</v>
      </c>
      <c r="Q29" s="31" t="s">
        <v>59</v>
      </c>
      <c r="R29" s="30" t="s">
        <v>60</v>
      </c>
      <c r="T29" s="6" t="s">
        <v>53</v>
      </c>
      <c r="U29" s="5" t="s">
        <v>97</v>
      </c>
    </row>
    <row r="30" spans="1:32" ht="12.75" customHeight="1">
      <c r="A30" s="10" t="s">
        <v>62</v>
      </c>
      <c r="B30" s="6">
        <v>17</v>
      </c>
      <c r="C30" s="8">
        <v>62</v>
      </c>
      <c r="D30" s="8">
        <v>55</v>
      </c>
      <c r="E30" s="6">
        <v>15</v>
      </c>
      <c r="F30" s="8">
        <v>21</v>
      </c>
      <c r="G30" s="6">
        <v>3</v>
      </c>
      <c r="H30" s="6">
        <v>0</v>
      </c>
      <c r="I30" s="6">
        <v>0</v>
      </c>
      <c r="J30" s="6">
        <v>22</v>
      </c>
      <c r="K30" s="8">
        <v>9</v>
      </c>
      <c r="L30" s="6">
        <v>4</v>
      </c>
      <c r="M30" s="6">
        <v>4</v>
      </c>
      <c r="N30" s="8">
        <v>24</v>
      </c>
      <c r="O30" s="23">
        <f t="shared" ref="O30:O44" si="0">SUM(F30/D30)</f>
        <v>0.38181818181818183</v>
      </c>
      <c r="P30" s="23">
        <f t="shared" ref="P30:P43" si="1">SUM(F30,K30)/SUM(D30,K30)</f>
        <v>0.46875</v>
      </c>
      <c r="Q30" s="23">
        <f t="shared" ref="Q30:Q44" si="2">SUM(N30/D30)</f>
        <v>0.43636363636363634</v>
      </c>
      <c r="R30" s="22">
        <f t="shared" ref="R30:R44" si="3">SUM(P30:Q30)</f>
        <v>0.90511363636363629</v>
      </c>
      <c r="T30" s="6" t="s">
        <v>54</v>
      </c>
      <c r="U30" s="5" t="s">
        <v>98</v>
      </c>
      <c r="Y30" s="10"/>
    </row>
    <row r="31" spans="1:32" ht="12.75" customHeight="1">
      <c r="A31" s="5" t="s">
        <v>63</v>
      </c>
      <c r="B31" s="6">
        <v>20</v>
      </c>
      <c r="C31" s="8">
        <v>69</v>
      </c>
      <c r="D31" s="8">
        <v>55</v>
      </c>
      <c r="E31" s="6">
        <v>18</v>
      </c>
      <c r="F31" s="8">
        <v>25</v>
      </c>
      <c r="G31" s="6">
        <v>2</v>
      </c>
      <c r="H31" s="6">
        <v>1</v>
      </c>
      <c r="I31" s="6">
        <v>0</v>
      </c>
      <c r="J31" s="6">
        <v>21</v>
      </c>
      <c r="K31" s="8">
        <v>13</v>
      </c>
      <c r="L31" s="6">
        <v>9</v>
      </c>
      <c r="M31" s="6">
        <v>4</v>
      </c>
      <c r="N31" s="8">
        <v>28</v>
      </c>
      <c r="O31" s="23">
        <f t="shared" si="0"/>
        <v>0.45454545454545453</v>
      </c>
      <c r="P31" s="23">
        <f t="shared" si="1"/>
        <v>0.55882352941176472</v>
      </c>
      <c r="Q31" s="23">
        <f t="shared" si="2"/>
        <v>0.50909090909090904</v>
      </c>
      <c r="R31" s="22">
        <f t="shared" si="3"/>
        <v>1.0679144385026738</v>
      </c>
      <c r="T31" s="6" t="s">
        <v>84</v>
      </c>
      <c r="U31" s="5" t="s">
        <v>113</v>
      </c>
      <c r="Y31" s="10"/>
    </row>
    <row r="32" spans="1:32" ht="12.75" customHeight="1">
      <c r="A32" s="5" t="s">
        <v>64</v>
      </c>
      <c r="B32" s="6">
        <v>19</v>
      </c>
      <c r="C32" s="6">
        <v>71</v>
      </c>
      <c r="D32" s="6">
        <v>61</v>
      </c>
      <c r="E32" s="6">
        <v>22</v>
      </c>
      <c r="F32" s="6">
        <v>24</v>
      </c>
      <c r="G32" s="6">
        <v>1</v>
      </c>
      <c r="H32" s="6">
        <v>0</v>
      </c>
      <c r="I32" s="6">
        <v>0</v>
      </c>
      <c r="J32" s="6">
        <v>24</v>
      </c>
      <c r="K32" s="6">
        <v>10</v>
      </c>
      <c r="L32" s="6">
        <v>3</v>
      </c>
      <c r="M32" s="6">
        <v>2</v>
      </c>
      <c r="N32" s="6">
        <v>25</v>
      </c>
      <c r="O32" s="23">
        <f t="shared" si="0"/>
        <v>0.39344262295081966</v>
      </c>
      <c r="P32" s="23">
        <f t="shared" si="1"/>
        <v>0.47887323943661969</v>
      </c>
      <c r="Q32" s="23">
        <f t="shared" si="2"/>
        <v>0.4098360655737705</v>
      </c>
      <c r="R32" s="22">
        <f t="shared" si="3"/>
        <v>0.88870930501039025</v>
      </c>
      <c r="T32" s="6" t="s">
        <v>85</v>
      </c>
      <c r="U32" s="33" t="s">
        <v>114</v>
      </c>
    </row>
    <row r="33" spans="1:22" ht="12.75" customHeight="1">
      <c r="A33" s="5" t="s">
        <v>65</v>
      </c>
      <c r="B33" s="6">
        <v>13</v>
      </c>
      <c r="C33" s="6">
        <v>38</v>
      </c>
      <c r="D33" s="6">
        <v>34</v>
      </c>
      <c r="E33" s="6">
        <v>9</v>
      </c>
      <c r="F33" s="6">
        <v>15</v>
      </c>
      <c r="G33" s="6">
        <v>0</v>
      </c>
      <c r="H33" s="6">
        <v>1</v>
      </c>
      <c r="I33" s="6">
        <v>0</v>
      </c>
      <c r="J33" s="6">
        <v>9</v>
      </c>
      <c r="K33" s="6">
        <v>3</v>
      </c>
      <c r="L33" s="6">
        <v>1</v>
      </c>
      <c r="M33" s="6">
        <v>2</v>
      </c>
      <c r="N33" s="6">
        <v>17</v>
      </c>
      <c r="O33" s="23">
        <f t="shared" si="0"/>
        <v>0.44117647058823528</v>
      </c>
      <c r="P33" s="23">
        <f t="shared" si="1"/>
        <v>0.48648648648648651</v>
      </c>
      <c r="Q33" s="23">
        <f t="shared" si="2"/>
        <v>0.5</v>
      </c>
      <c r="R33" s="22">
        <f t="shared" si="3"/>
        <v>0.98648648648648651</v>
      </c>
      <c r="T33" s="6" t="s">
        <v>86</v>
      </c>
      <c r="U33" s="5" t="s">
        <v>115</v>
      </c>
    </row>
    <row r="34" spans="1:22" ht="12.75" customHeight="1">
      <c r="A34" s="5" t="s">
        <v>67</v>
      </c>
      <c r="B34" s="6">
        <v>20</v>
      </c>
      <c r="C34" s="6">
        <v>74</v>
      </c>
      <c r="D34" s="6">
        <v>65</v>
      </c>
      <c r="E34" s="6">
        <v>20</v>
      </c>
      <c r="F34" s="6">
        <v>38</v>
      </c>
      <c r="G34" s="6">
        <v>9</v>
      </c>
      <c r="H34" s="6">
        <v>4</v>
      </c>
      <c r="I34" s="6">
        <v>0</v>
      </c>
      <c r="J34" s="6">
        <v>32</v>
      </c>
      <c r="K34" s="6">
        <v>9</v>
      </c>
      <c r="L34" s="6">
        <v>5</v>
      </c>
      <c r="M34" s="6">
        <v>9</v>
      </c>
      <c r="N34" s="6">
        <v>55</v>
      </c>
      <c r="O34" s="23">
        <f t="shared" si="0"/>
        <v>0.58461538461538465</v>
      </c>
      <c r="P34" s="23">
        <f t="shared" si="1"/>
        <v>0.63513513513513509</v>
      </c>
      <c r="Q34" s="23">
        <f t="shared" si="2"/>
        <v>0.84615384615384615</v>
      </c>
      <c r="R34" s="22">
        <f t="shared" si="3"/>
        <v>1.4812889812889813</v>
      </c>
      <c r="T34" s="6" t="s">
        <v>87</v>
      </c>
      <c r="U34" s="10" t="s">
        <v>116</v>
      </c>
      <c r="V34" s="6"/>
    </row>
    <row r="35" spans="1:22" ht="12.75" customHeight="1">
      <c r="A35" s="5" t="s">
        <v>69</v>
      </c>
      <c r="B35" s="6">
        <v>18</v>
      </c>
      <c r="C35" s="6">
        <v>55</v>
      </c>
      <c r="D35" s="6">
        <v>45</v>
      </c>
      <c r="E35" s="6">
        <v>12</v>
      </c>
      <c r="F35" s="6">
        <v>13</v>
      </c>
      <c r="G35" s="6">
        <v>2</v>
      </c>
      <c r="H35" s="6">
        <v>0</v>
      </c>
      <c r="I35" s="6">
        <v>0</v>
      </c>
      <c r="J35" s="6">
        <v>18</v>
      </c>
      <c r="K35" s="6">
        <v>10</v>
      </c>
      <c r="L35" s="6">
        <v>14</v>
      </c>
      <c r="M35" s="6">
        <v>4</v>
      </c>
      <c r="N35" s="6">
        <v>15</v>
      </c>
      <c r="O35" s="23">
        <f t="shared" si="0"/>
        <v>0.28888888888888886</v>
      </c>
      <c r="P35" s="23">
        <f t="shared" si="1"/>
        <v>0.41818181818181815</v>
      </c>
      <c r="Q35" s="23">
        <f t="shared" si="2"/>
        <v>0.33333333333333331</v>
      </c>
      <c r="R35" s="22">
        <f t="shared" si="3"/>
        <v>0.75151515151515147</v>
      </c>
      <c r="T35" s="6" t="s">
        <v>44</v>
      </c>
      <c r="U35" s="33" t="s">
        <v>88</v>
      </c>
    </row>
    <row r="36" spans="1:22" ht="12.75" customHeight="1">
      <c r="A36" s="5" t="s">
        <v>70</v>
      </c>
      <c r="B36" s="6">
        <v>15</v>
      </c>
      <c r="C36" s="6">
        <v>50</v>
      </c>
      <c r="D36" s="6">
        <v>43</v>
      </c>
      <c r="E36" s="6">
        <v>11</v>
      </c>
      <c r="F36" s="6">
        <v>15</v>
      </c>
      <c r="G36" s="6">
        <v>4</v>
      </c>
      <c r="H36" s="6">
        <v>0</v>
      </c>
      <c r="I36" s="6">
        <v>0</v>
      </c>
      <c r="J36" s="6">
        <v>13</v>
      </c>
      <c r="K36" s="6">
        <v>6</v>
      </c>
      <c r="L36" s="6">
        <v>14</v>
      </c>
      <c r="M36" s="6">
        <v>5</v>
      </c>
      <c r="N36" s="6">
        <v>19</v>
      </c>
      <c r="O36" s="23">
        <f t="shared" si="0"/>
        <v>0.34883720930232559</v>
      </c>
      <c r="P36" s="23">
        <f t="shared" si="1"/>
        <v>0.42857142857142855</v>
      </c>
      <c r="Q36" s="23">
        <f t="shared" si="2"/>
        <v>0.44186046511627908</v>
      </c>
      <c r="R36" s="22">
        <f t="shared" si="3"/>
        <v>0.87043189368770757</v>
      </c>
      <c r="T36" s="6" t="s">
        <v>45</v>
      </c>
      <c r="U36" s="5" t="s">
        <v>89</v>
      </c>
    </row>
    <row r="37" spans="1:22" ht="12.75" customHeight="1">
      <c r="A37" s="10" t="s">
        <v>122</v>
      </c>
      <c r="B37" s="6">
        <v>8</v>
      </c>
      <c r="C37" s="6">
        <v>21</v>
      </c>
      <c r="D37" s="6">
        <v>13</v>
      </c>
      <c r="E37" s="6">
        <v>6</v>
      </c>
      <c r="F37" s="6">
        <v>6</v>
      </c>
      <c r="G37" s="6">
        <v>2</v>
      </c>
      <c r="H37" s="6">
        <v>0</v>
      </c>
      <c r="I37" s="6">
        <v>0</v>
      </c>
      <c r="J37" s="6">
        <v>2</v>
      </c>
      <c r="K37" s="6">
        <v>7</v>
      </c>
      <c r="L37" s="6">
        <v>2</v>
      </c>
      <c r="M37" s="6">
        <v>5</v>
      </c>
      <c r="N37" s="6">
        <v>8</v>
      </c>
      <c r="O37" s="23">
        <f t="shared" si="0"/>
        <v>0.46153846153846156</v>
      </c>
      <c r="P37" s="23">
        <f t="shared" si="1"/>
        <v>0.65</v>
      </c>
      <c r="Q37" s="23">
        <f t="shared" si="2"/>
        <v>0.61538461538461542</v>
      </c>
      <c r="R37" s="22">
        <f t="shared" si="3"/>
        <v>1.2653846153846153</v>
      </c>
      <c r="T37" s="6" t="s">
        <v>46</v>
      </c>
      <c r="U37" s="5" t="s">
        <v>90</v>
      </c>
    </row>
    <row r="38" spans="1:22" ht="12.75" customHeight="1">
      <c r="A38" s="5" t="s">
        <v>71</v>
      </c>
      <c r="B38" s="6">
        <v>17</v>
      </c>
      <c r="C38" s="6">
        <v>64</v>
      </c>
      <c r="D38" s="6">
        <v>44</v>
      </c>
      <c r="E38" s="6">
        <v>24</v>
      </c>
      <c r="F38" s="6">
        <v>20</v>
      </c>
      <c r="G38" s="6">
        <v>3</v>
      </c>
      <c r="H38" s="6">
        <v>0</v>
      </c>
      <c r="I38" s="6">
        <v>0</v>
      </c>
      <c r="J38" s="6">
        <v>15</v>
      </c>
      <c r="K38" s="6">
        <v>20</v>
      </c>
      <c r="L38" s="6">
        <v>9</v>
      </c>
      <c r="M38" s="6">
        <v>6</v>
      </c>
      <c r="N38" s="6">
        <v>22</v>
      </c>
      <c r="O38" s="23">
        <f t="shared" si="0"/>
        <v>0.45454545454545453</v>
      </c>
      <c r="P38" s="23">
        <f t="shared" si="1"/>
        <v>0.625</v>
      </c>
      <c r="Q38" s="23">
        <f t="shared" si="2"/>
        <v>0.5</v>
      </c>
      <c r="R38" s="22">
        <f t="shared" si="3"/>
        <v>1.125</v>
      </c>
      <c r="T38" s="6" t="s">
        <v>47</v>
      </c>
      <c r="U38" s="5" t="s">
        <v>91</v>
      </c>
    </row>
    <row r="39" spans="1:22" ht="12.75" customHeight="1">
      <c r="A39" s="5" t="s">
        <v>72</v>
      </c>
      <c r="B39" s="6">
        <v>18</v>
      </c>
      <c r="C39" s="6">
        <v>64</v>
      </c>
      <c r="D39" s="6">
        <v>46</v>
      </c>
      <c r="E39" s="6">
        <v>20</v>
      </c>
      <c r="F39" s="6">
        <v>19</v>
      </c>
      <c r="G39" s="6">
        <v>4</v>
      </c>
      <c r="H39" s="6">
        <v>0</v>
      </c>
      <c r="I39" s="6">
        <v>0</v>
      </c>
      <c r="J39" s="6">
        <v>12</v>
      </c>
      <c r="K39" s="6">
        <v>18</v>
      </c>
      <c r="L39" s="6">
        <v>4</v>
      </c>
      <c r="M39" s="6">
        <v>3</v>
      </c>
      <c r="N39" s="6">
        <v>23</v>
      </c>
      <c r="O39" s="23">
        <f t="shared" si="0"/>
        <v>0.41304347826086957</v>
      </c>
      <c r="P39" s="23">
        <f t="shared" si="1"/>
        <v>0.578125</v>
      </c>
      <c r="Q39" s="23">
        <f t="shared" si="2"/>
        <v>0.5</v>
      </c>
      <c r="R39" s="22">
        <f t="shared" si="3"/>
        <v>1.078125</v>
      </c>
      <c r="T39" s="6" t="s">
        <v>48</v>
      </c>
      <c r="U39" s="5" t="s">
        <v>92</v>
      </c>
    </row>
    <row r="40" spans="1:22" ht="12.75" customHeight="1">
      <c r="A40" s="5" t="s">
        <v>73</v>
      </c>
      <c r="B40" s="6">
        <v>9</v>
      </c>
      <c r="C40" s="6">
        <v>32</v>
      </c>
      <c r="D40" s="6">
        <v>30</v>
      </c>
      <c r="E40" s="6">
        <v>12</v>
      </c>
      <c r="F40" s="6">
        <v>10</v>
      </c>
      <c r="G40" s="6">
        <v>0</v>
      </c>
      <c r="H40" s="6">
        <v>0</v>
      </c>
      <c r="I40" s="6">
        <v>0</v>
      </c>
      <c r="J40" s="6">
        <v>6</v>
      </c>
      <c r="K40" s="6">
        <v>2</v>
      </c>
      <c r="L40" s="6">
        <v>1</v>
      </c>
      <c r="M40" s="6">
        <v>3</v>
      </c>
      <c r="N40" s="6">
        <v>10</v>
      </c>
      <c r="O40" s="23">
        <f t="shared" si="0"/>
        <v>0.33333333333333331</v>
      </c>
      <c r="P40" s="23">
        <f t="shared" si="1"/>
        <v>0.375</v>
      </c>
      <c r="Q40" s="23">
        <f t="shared" si="2"/>
        <v>0.33333333333333331</v>
      </c>
      <c r="R40" s="22">
        <f t="shared" si="3"/>
        <v>0.70833333333333326</v>
      </c>
      <c r="T40" s="6" t="s">
        <v>49</v>
      </c>
      <c r="U40" s="5" t="s">
        <v>93</v>
      </c>
    </row>
    <row r="41" spans="1:22" ht="12.75" customHeight="1">
      <c r="A41" s="5" t="s">
        <v>74</v>
      </c>
      <c r="B41" s="6">
        <v>19</v>
      </c>
      <c r="C41" s="6">
        <v>67</v>
      </c>
      <c r="D41" s="6">
        <v>61</v>
      </c>
      <c r="E41" s="6">
        <v>20</v>
      </c>
      <c r="F41" s="6">
        <v>32</v>
      </c>
      <c r="G41" s="6">
        <v>8</v>
      </c>
      <c r="H41" s="6">
        <v>0</v>
      </c>
      <c r="I41" s="6">
        <v>0</v>
      </c>
      <c r="J41" s="6">
        <v>27</v>
      </c>
      <c r="K41" s="6">
        <v>6</v>
      </c>
      <c r="L41" s="6">
        <v>7</v>
      </c>
      <c r="M41" s="6">
        <v>5</v>
      </c>
      <c r="N41" s="6">
        <v>42</v>
      </c>
      <c r="O41" s="23">
        <f t="shared" si="0"/>
        <v>0.52459016393442626</v>
      </c>
      <c r="P41" s="23">
        <f t="shared" si="1"/>
        <v>0.56716417910447758</v>
      </c>
      <c r="Q41" s="23">
        <f t="shared" si="2"/>
        <v>0.68852459016393441</v>
      </c>
      <c r="R41" s="22">
        <f t="shared" si="3"/>
        <v>1.255688769268412</v>
      </c>
      <c r="T41" s="6" t="s">
        <v>50</v>
      </c>
      <c r="U41" s="5" t="s">
        <v>94</v>
      </c>
    </row>
    <row r="42" spans="1:22" ht="12.75" customHeight="1">
      <c r="A42" s="5" t="s">
        <v>123</v>
      </c>
      <c r="B42" s="6">
        <v>17</v>
      </c>
      <c r="C42" s="6">
        <v>53</v>
      </c>
      <c r="D42" s="6">
        <v>44</v>
      </c>
      <c r="E42" s="6">
        <v>18</v>
      </c>
      <c r="F42" s="6">
        <v>18</v>
      </c>
      <c r="G42" s="6">
        <v>2</v>
      </c>
      <c r="H42" s="6">
        <v>0</v>
      </c>
      <c r="I42" s="6">
        <v>0</v>
      </c>
      <c r="J42" s="6">
        <v>11</v>
      </c>
      <c r="K42" s="6">
        <v>9</v>
      </c>
      <c r="L42" s="6">
        <v>7</v>
      </c>
      <c r="M42" s="6">
        <v>8</v>
      </c>
      <c r="N42" s="6">
        <v>20</v>
      </c>
      <c r="O42" s="23">
        <f t="shared" si="0"/>
        <v>0.40909090909090912</v>
      </c>
      <c r="P42" s="23">
        <f t="shared" si="1"/>
        <v>0.50943396226415094</v>
      </c>
      <c r="Q42" s="23">
        <f t="shared" si="2"/>
        <v>0.45454545454545453</v>
      </c>
      <c r="R42" s="22">
        <f t="shared" si="3"/>
        <v>0.96397941680960542</v>
      </c>
      <c r="T42" s="6" t="s">
        <v>51</v>
      </c>
      <c r="U42" s="5" t="s">
        <v>95</v>
      </c>
    </row>
    <row r="43" spans="1:22" ht="12.75" customHeight="1">
      <c r="A43" s="5" t="s">
        <v>124</v>
      </c>
      <c r="B43" s="6">
        <v>16</v>
      </c>
      <c r="C43" s="6">
        <v>48</v>
      </c>
      <c r="D43" s="6">
        <v>35</v>
      </c>
      <c r="E43" s="6">
        <v>13</v>
      </c>
      <c r="F43" s="6">
        <v>11</v>
      </c>
      <c r="G43" s="6">
        <v>1</v>
      </c>
      <c r="H43" s="6">
        <v>0</v>
      </c>
      <c r="I43" s="6">
        <v>0</v>
      </c>
      <c r="J43" s="6">
        <v>9</v>
      </c>
      <c r="K43" s="6">
        <v>13</v>
      </c>
      <c r="L43" s="6">
        <v>12</v>
      </c>
      <c r="M43" s="6">
        <v>2</v>
      </c>
      <c r="N43" s="6">
        <v>12</v>
      </c>
      <c r="O43" s="23">
        <f t="shared" si="0"/>
        <v>0.31428571428571428</v>
      </c>
      <c r="P43" s="23">
        <f t="shared" si="1"/>
        <v>0.5</v>
      </c>
      <c r="Q43" s="23">
        <f t="shared" si="2"/>
        <v>0.34285714285714286</v>
      </c>
      <c r="R43" s="22">
        <f t="shared" si="3"/>
        <v>0.84285714285714286</v>
      </c>
      <c r="T43" s="6" t="s">
        <v>52</v>
      </c>
      <c r="U43" s="5" t="s">
        <v>96</v>
      </c>
    </row>
    <row r="44" spans="1:22" ht="12.75" customHeight="1">
      <c r="A44" s="21" t="s">
        <v>75</v>
      </c>
      <c r="B44" s="20">
        <v>0</v>
      </c>
      <c r="C44" s="20">
        <f t="shared" ref="C44:N44" si="4">SUM(C30:C43)</f>
        <v>768</v>
      </c>
      <c r="D44" s="20">
        <f t="shared" si="4"/>
        <v>631</v>
      </c>
      <c r="E44" s="20">
        <f t="shared" si="4"/>
        <v>220</v>
      </c>
      <c r="F44" s="20">
        <f t="shared" si="4"/>
        <v>267</v>
      </c>
      <c r="G44" s="20">
        <f t="shared" si="4"/>
        <v>41</v>
      </c>
      <c r="H44" s="20">
        <f t="shared" si="4"/>
        <v>6</v>
      </c>
      <c r="I44" s="20">
        <f t="shared" si="4"/>
        <v>0</v>
      </c>
      <c r="J44" s="20">
        <f t="shared" si="4"/>
        <v>221</v>
      </c>
      <c r="K44" s="20">
        <f t="shared" si="4"/>
        <v>135</v>
      </c>
      <c r="L44" s="20">
        <f t="shared" si="4"/>
        <v>92</v>
      </c>
      <c r="M44" s="20">
        <f t="shared" si="4"/>
        <v>62</v>
      </c>
      <c r="N44" s="20">
        <f t="shared" si="4"/>
        <v>320</v>
      </c>
      <c r="O44" s="19">
        <f t="shared" si="0"/>
        <v>0.42313787638668782</v>
      </c>
      <c r="P44" s="19">
        <f>SUM(F44,K44)/C44</f>
        <v>0.5234375</v>
      </c>
      <c r="Q44" s="19">
        <f t="shared" si="2"/>
        <v>0.50713153724247229</v>
      </c>
      <c r="R44" s="18">
        <f t="shared" si="3"/>
        <v>1.0305690372424723</v>
      </c>
      <c r="T44" s="6" t="s">
        <v>53</v>
      </c>
      <c r="U44" s="5" t="s">
        <v>97</v>
      </c>
    </row>
    <row r="45" spans="1:22" ht="12.75" customHeight="1">
      <c r="A45" s="25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T45" s="6" t="s">
        <v>54</v>
      </c>
      <c r="U45" s="5" t="s">
        <v>98</v>
      </c>
    </row>
    <row r="46" spans="1:22" ht="12.75" customHeight="1">
      <c r="A46" s="61" t="s">
        <v>121</v>
      </c>
      <c r="B46" s="34" t="s">
        <v>44</v>
      </c>
      <c r="C46" s="34" t="s">
        <v>76</v>
      </c>
      <c r="D46" s="34" t="s">
        <v>77</v>
      </c>
      <c r="E46" s="34" t="s">
        <v>78</v>
      </c>
      <c r="F46" s="34" t="s">
        <v>79</v>
      </c>
      <c r="G46" s="34" t="s">
        <v>80</v>
      </c>
      <c r="H46" s="34" t="s">
        <v>81</v>
      </c>
      <c r="I46" s="34" t="s">
        <v>48</v>
      </c>
      <c r="J46" s="34" t="s">
        <v>47</v>
      </c>
      <c r="K46" s="34" t="s">
        <v>82</v>
      </c>
      <c r="L46" s="34" t="s">
        <v>83</v>
      </c>
      <c r="M46" s="34" t="s">
        <v>53</v>
      </c>
      <c r="N46" s="34" t="s">
        <v>54</v>
      </c>
      <c r="O46" s="34" t="s">
        <v>84</v>
      </c>
      <c r="P46" s="34" t="s">
        <v>85</v>
      </c>
      <c r="Q46" s="34" t="s">
        <v>86</v>
      </c>
      <c r="R46" s="49" t="s">
        <v>87</v>
      </c>
      <c r="T46" s="6" t="s">
        <v>55</v>
      </c>
      <c r="U46" s="5" t="s">
        <v>99</v>
      </c>
    </row>
    <row r="47" spans="1:22" ht="12.75" customHeight="1">
      <c r="A47" s="25" t="s">
        <v>63</v>
      </c>
      <c r="B47" s="40">
        <v>11</v>
      </c>
      <c r="C47" s="40">
        <v>1</v>
      </c>
      <c r="D47" s="40">
        <v>1</v>
      </c>
      <c r="E47" s="40">
        <v>0</v>
      </c>
      <c r="F47" s="40">
        <v>0</v>
      </c>
      <c r="G47" s="28">
        <v>21.7</v>
      </c>
      <c r="H47" s="48">
        <v>108</v>
      </c>
      <c r="I47" s="48">
        <v>15</v>
      </c>
      <c r="J47" s="48">
        <v>11</v>
      </c>
      <c r="K47" s="48">
        <v>5</v>
      </c>
      <c r="L47" s="48">
        <v>0</v>
      </c>
      <c r="M47" s="48">
        <v>9</v>
      </c>
      <c r="N47" s="48">
        <v>17</v>
      </c>
      <c r="O47" s="45">
        <f t="shared" ref="O47:O54" si="5">SUM(K47/G47)*7</f>
        <v>1.6129032258064515</v>
      </c>
      <c r="P47" s="45">
        <f t="shared" ref="P47:P54" si="6">SUM(I47,M47)/G47</f>
        <v>1.1059907834101383</v>
      </c>
      <c r="Q47" s="42">
        <f>SUM(I47/H47)</f>
        <v>0.1388888888888889</v>
      </c>
      <c r="R47" s="43">
        <f t="shared" ref="R47:R54" si="7">SUM(N47/M47)</f>
        <v>1.8888888888888888</v>
      </c>
      <c r="T47" s="6" t="s">
        <v>56</v>
      </c>
      <c r="U47" s="5" t="s">
        <v>100</v>
      </c>
    </row>
    <row r="48" spans="1:22" ht="12.75" customHeight="1">
      <c r="A48" s="29" t="s">
        <v>64</v>
      </c>
      <c r="B48" s="40">
        <v>10</v>
      </c>
      <c r="C48" s="40">
        <v>2</v>
      </c>
      <c r="D48" s="40">
        <v>0</v>
      </c>
      <c r="E48" s="40">
        <v>2</v>
      </c>
      <c r="F48" s="40">
        <v>0</v>
      </c>
      <c r="G48" s="28">
        <v>24.3</v>
      </c>
      <c r="H48" s="48">
        <v>116</v>
      </c>
      <c r="I48" s="48">
        <v>34</v>
      </c>
      <c r="J48" s="48">
        <v>22</v>
      </c>
      <c r="K48" s="48">
        <v>16</v>
      </c>
      <c r="L48" s="48">
        <v>1</v>
      </c>
      <c r="M48" s="48">
        <v>13</v>
      </c>
      <c r="N48" s="48">
        <v>20</v>
      </c>
      <c r="O48" s="45">
        <f t="shared" si="5"/>
        <v>4.6090534979423872</v>
      </c>
      <c r="P48" s="45">
        <f t="shared" si="6"/>
        <v>1.9341563786008229</v>
      </c>
      <c r="Q48" s="42">
        <f>SUM(I48/H48)</f>
        <v>0.29310344827586204</v>
      </c>
      <c r="R48" s="43">
        <f t="shared" si="7"/>
        <v>1.5384615384615385</v>
      </c>
      <c r="T48" s="6" t="s">
        <v>57</v>
      </c>
      <c r="U48" s="5" t="s">
        <v>101</v>
      </c>
    </row>
    <row r="49" spans="1:21" ht="12.75" customHeight="1">
      <c r="A49" s="25" t="s">
        <v>67</v>
      </c>
      <c r="B49" s="40">
        <v>6</v>
      </c>
      <c r="C49" s="40">
        <v>4</v>
      </c>
      <c r="D49" s="40">
        <v>3</v>
      </c>
      <c r="E49" s="40">
        <v>1</v>
      </c>
      <c r="F49" s="40">
        <v>0</v>
      </c>
      <c r="G49" s="28">
        <v>20.3</v>
      </c>
      <c r="H49" s="40">
        <v>101</v>
      </c>
      <c r="I49" s="40">
        <v>19</v>
      </c>
      <c r="J49" s="40">
        <v>19</v>
      </c>
      <c r="K49" s="40">
        <v>16</v>
      </c>
      <c r="L49" s="40">
        <v>2</v>
      </c>
      <c r="M49" s="40">
        <v>16</v>
      </c>
      <c r="N49" s="40">
        <v>30</v>
      </c>
      <c r="O49" s="45">
        <f t="shared" si="5"/>
        <v>5.5172413793103443</v>
      </c>
      <c r="P49" s="45">
        <f t="shared" si="6"/>
        <v>1.7241379310344827</v>
      </c>
      <c r="Q49" s="23">
        <f>SUM(I49/H49)</f>
        <v>0.18811881188118812</v>
      </c>
      <c r="R49" s="43">
        <f t="shared" si="7"/>
        <v>1.875</v>
      </c>
      <c r="T49" s="6" t="s">
        <v>58</v>
      </c>
      <c r="U49" s="5" t="s">
        <v>102</v>
      </c>
    </row>
    <row r="50" spans="1:21" ht="12.75" customHeight="1">
      <c r="A50" s="29" t="s">
        <v>74</v>
      </c>
      <c r="B50" s="40">
        <v>1</v>
      </c>
      <c r="C50" s="40">
        <v>1</v>
      </c>
      <c r="D50" s="40">
        <v>1</v>
      </c>
      <c r="E50" s="40">
        <v>0</v>
      </c>
      <c r="F50" s="40">
        <v>0</v>
      </c>
      <c r="G50" s="28">
        <v>4.3</v>
      </c>
      <c r="H50" s="48">
        <v>25</v>
      </c>
      <c r="I50" s="48">
        <v>5</v>
      </c>
      <c r="J50" s="48">
        <v>5</v>
      </c>
      <c r="K50" s="48">
        <v>5</v>
      </c>
      <c r="L50" s="48">
        <v>1</v>
      </c>
      <c r="M50" s="48">
        <v>6</v>
      </c>
      <c r="N50" s="48">
        <v>4</v>
      </c>
      <c r="O50" s="45">
        <f t="shared" si="5"/>
        <v>8.1395348837209305</v>
      </c>
      <c r="P50" s="45">
        <f t="shared" si="6"/>
        <v>2.558139534883721</v>
      </c>
      <c r="Q50" s="42">
        <f>SUM(I50/(H50-M50))</f>
        <v>0.26315789473684209</v>
      </c>
      <c r="R50" s="43">
        <f t="shared" si="7"/>
        <v>0.66666666666666663</v>
      </c>
      <c r="T50" s="6" t="s">
        <v>59</v>
      </c>
      <c r="U50" s="33" t="s">
        <v>103</v>
      </c>
    </row>
    <row r="51" spans="1:21" ht="12.75" customHeight="1">
      <c r="A51" s="29" t="s">
        <v>71</v>
      </c>
      <c r="B51" s="40">
        <v>5</v>
      </c>
      <c r="C51" s="40">
        <v>1</v>
      </c>
      <c r="D51" s="40">
        <v>1</v>
      </c>
      <c r="E51" s="40">
        <v>0</v>
      </c>
      <c r="F51" s="40">
        <v>0</v>
      </c>
      <c r="G51" s="28">
        <v>13.7</v>
      </c>
      <c r="H51" s="48">
        <v>49</v>
      </c>
      <c r="I51" s="48">
        <v>9</v>
      </c>
      <c r="J51" s="48">
        <v>6</v>
      </c>
      <c r="K51" s="48">
        <v>4</v>
      </c>
      <c r="L51" s="48">
        <v>1</v>
      </c>
      <c r="M51" s="48">
        <v>9</v>
      </c>
      <c r="N51" s="48">
        <v>9</v>
      </c>
      <c r="O51" s="45">
        <f t="shared" si="5"/>
        <v>2.0437956204379564</v>
      </c>
      <c r="P51" s="45">
        <f t="shared" si="6"/>
        <v>1.3138686131386863</v>
      </c>
      <c r="Q51" s="42">
        <f>SUM(I51/H51)</f>
        <v>0.18367346938775511</v>
      </c>
      <c r="R51" s="43">
        <f t="shared" si="7"/>
        <v>1</v>
      </c>
      <c r="T51" s="6" t="s">
        <v>60</v>
      </c>
      <c r="U51" s="10" t="s">
        <v>104</v>
      </c>
    </row>
    <row r="52" spans="1:21" ht="12.75" customHeight="1">
      <c r="A52" s="25" t="s">
        <v>72</v>
      </c>
      <c r="B52" s="40">
        <v>8</v>
      </c>
      <c r="C52" s="40">
        <v>8</v>
      </c>
      <c r="D52" s="40">
        <v>4</v>
      </c>
      <c r="E52" s="40">
        <v>4</v>
      </c>
      <c r="F52" s="40">
        <v>0</v>
      </c>
      <c r="G52" s="28">
        <v>25</v>
      </c>
      <c r="H52" s="48">
        <v>135</v>
      </c>
      <c r="I52" s="48">
        <v>21</v>
      </c>
      <c r="J52" s="48">
        <v>34</v>
      </c>
      <c r="K52" s="48">
        <v>28</v>
      </c>
      <c r="L52" s="48">
        <v>7</v>
      </c>
      <c r="M52" s="48">
        <v>29</v>
      </c>
      <c r="N52" s="48">
        <v>23</v>
      </c>
      <c r="O52" s="45">
        <f t="shared" si="5"/>
        <v>7.8400000000000007</v>
      </c>
      <c r="P52" s="45">
        <f t="shared" si="6"/>
        <v>2</v>
      </c>
      <c r="Q52" s="42">
        <f>SUM(I52/H52)</f>
        <v>0.15555555555555556</v>
      </c>
      <c r="R52" s="43">
        <f t="shared" si="7"/>
        <v>0.7931034482758621</v>
      </c>
      <c r="T52" s="6" t="s">
        <v>44</v>
      </c>
      <c r="U52" s="5" t="s">
        <v>88</v>
      </c>
    </row>
    <row r="53" spans="1:21" ht="12.75" customHeight="1">
      <c r="A53" s="25" t="s">
        <v>73</v>
      </c>
      <c r="B53" s="40">
        <v>5</v>
      </c>
      <c r="C53" s="40">
        <v>3</v>
      </c>
      <c r="D53" s="40">
        <v>2</v>
      </c>
      <c r="E53" s="40">
        <v>0</v>
      </c>
      <c r="F53" s="40">
        <v>0</v>
      </c>
      <c r="G53" s="28">
        <v>18.7</v>
      </c>
      <c r="H53" s="48">
        <v>83</v>
      </c>
      <c r="I53" s="48">
        <v>16</v>
      </c>
      <c r="J53" s="48">
        <v>14</v>
      </c>
      <c r="K53" s="48">
        <v>13</v>
      </c>
      <c r="L53" s="48">
        <v>8</v>
      </c>
      <c r="M53" s="48">
        <v>14</v>
      </c>
      <c r="N53" s="48">
        <v>18</v>
      </c>
      <c r="O53" s="45">
        <f t="shared" si="5"/>
        <v>4.8663101604278074</v>
      </c>
      <c r="P53" s="45">
        <f t="shared" si="6"/>
        <v>1.6042780748663101</v>
      </c>
      <c r="Q53" s="42">
        <f>SUM(I53/H53)</f>
        <v>0.19277108433734941</v>
      </c>
      <c r="R53" s="43">
        <f t="shared" si="7"/>
        <v>1.2857142857142858</v>
      </c>
      <c r="T53" s="6" t="s">
        <v>76</v>
      </c>
      <c r="U53" s="5" t="s">
        <v>105</v>
      </c>
    </row>
    <row r="54" spans="1:21" ht="12.75" customHeight="1" thickBot="1">
      <c r="A54" s="56" t="s">
        <v>75</v>
      </c>
      <c r="B54" s="57">
        <v>1</v>
      </c>
      <c r="C54" s="57">
        <f t="shared" ref="C54:N54" ca="1" si="8">SUM(C47:C55)</f>
        <v>20</v>
      </c>
      <c r="D54" s="57">
        <f t="shared" ca="1" si="8"/>
        <v>12</v>
      </c>
      <c r="E54" s="57">
        <f t="shared" ca="1" si="8"/>
        <v>7</v>
      </c>
      <c r="F54" s="57">
        <f t="shared" ca="1" si="8"/>
        <v>0</v>
      </c>
      <c r="G54" s="58">
        <f t="shared" ca="1" si="8"/>
        <v>128</v>
      </c>
      <c r="H54" s="57">
        <f t="shared" ca="1" si="8"/>
        <v>617</v>
      </c>
      <c r="I54" s="57">
        <f t="shared" ca="1" si="8"/>
        <v>119</v>
      </c>
      <c r="J54" s="57">
        <f t="shared" ca="1" si="8"/>
        <v>111</v>
      </c>
      <c r="K54" s="57">
        <f t="shared" ca="1" si="8"/>
        <v>87</v>
      </c>
      <c r="L54" s="57">
        <f t="shared" ca="1" si="8"/>
        <v>20</v>
      </c>
      <c r="M54" s="57">
        <f t="shared" ca="1" si="8"/>
        <v>96</v>
      </c>
      <c r="N54" s="57">
        <f t="shared" ca="1" si="8"/>
        <v>121</v>
      </c>
      <c r="O54" s="59">
        <f t="shared" ca="1" si="5"/>
        <v>4.7578125</v>
      </c>
      <c r="P54" s="59">
        <f t="shared" ca="1" si="6"/>
        <v>1.6796875</v>
      </c>
      <c r="Q54" s="57">
        <f ca="1">SUM(I54/H54)</f>
        <v>0.19286871961102106</v>
      </c>
      <c r="R54" s="60">
        <f t="shared" ca="1" si="7"/>
        <v>1.2604166666666667</v>
      </c>
      <c r="T54" s="6" t="s">
        <v>77</v>
      </c>
      <c r="U54" s="5" t="s">
        <v>106</v>
      </c>
    </row>
    <row r="55" spans="1:21" ht="12.75" customHeight="1">
      <c r="A55" s="25"/>
      <c r="B55" s="44"/>
      <c r="C55" s="44"/>
      <c r="D55" s="44"/>
      <c r="E55" s="44"/>
      <c r="F55" s="44"/>
      <c r="G55" s="50"/>
      <c r="H55" s="51"/>
      <c r="I55" s="51"/>
      <c r="J55" s="51"/>
      <c r="K55" s="51"/>
      <c r="L55" s="51"/>
      <c r="M55" s="51"/>
      <c r="N55" s="51"/>
      <c r="O55" s="45"/>
      <c r="P55" s="45"/>
      <c r="Q55" s="39"/>
      <c r="R55" s="46"/>
      <c r="T55" s="6" t="s">
        <v>78</v>
      </c>
      <c r="U55" s="5" t="s">
        <v>107</v>
      </c>
    </row>
    <row r="56" spans="1:21" ht="12.75" customHeight="1" thickBot="1">
      <c r="A56" s="63" t="s">
        <v>118</v>
      </c>
      <c r="T56" s="6" t="s">
        <v>79</v>
      </c>
      <c r="U56" s="5" t="s">
        <v>108</v>
      </c>
    </row>
    <row r="57" spans="1:21" ht="12.75" customHeight="1">
      <c r="A57" s="32" t="s">
        <v>120</v>
      </c>
      <c r="B57" s="31" t="s">
        <v>44</v>
      </c>
      <c r="C57" s="31" t="s">
        <v>45</v>
      </c>
      <c r="D57" s="31" t="s">
        <v>46</v>
      </c>
      <c r="E57" s="31" t="s">
        <v>47</v>
      </c>
      <c r="F57" s="31" t="s">
        <v>48</v>
      </c>
      <c r="G57" s="31" t="s">
        <v>49</v>
      </c>
      <c r="H57" s="31" t="s">
        <v>50</v>
      </c>
      <c r="I57" s="31" t="s">
        <v>51</v>
      </c>
      <c r="J57" s="31" t="s">
        <v>52</v>
      </c>
      <c r="K57" s="31" t="s">
        <v>53</v>
      </c>
      <c r="L57" s="31" t="s">
        <v>54</v>
      </c>
      <c r="M57" s="31" t="s">
        <v>55</v>
      </c>
      <c r="N57" s="31" t="s">
        <v>56</v>
      </c>
      <c r="O57" s="31" t="s">
        <v>57</v>
      </c>
      <c r="P57" s="31" t="s">
        <v>58</v>
      </c>
      <c r="Q57" s="31" t="s">
        <v>59</v>
      </c>
      <c r="R57" s="30" t="s">
        <v>60</v>
      </c>
      <c r="T57" s="6" t="s">
        <v>80</v>
      </c>
      <c r="U57" s="5" t="s">
        <v>109</v>
      </c>
    </row>
    <row r="58" spans="1:21" ht="12.75" customHeight="1">
      <c r="A58" s="29" t="s">
        <v>62</v>
      </c>
      <c r="B58" s="40">
        <v>13</v>
      </c>
      <c r="C58" s="48">
        <v>46</v>
      </c>
      <c r="D58" s="48">
        <v>38</v>
      </c>
      <c r="E58" s="40">
        <v>11</v>
      </c>
      <c r="F58" s="48">
        <v>17</v>
      </c>
      <c r="G58" s="40">
        <v>2</v>
      </c>
      <c r="H58" s="40">
        <v>0</v>
      </c>
      <c r="I58" s="40">
        <v>0</v>
      </c>
      <c r="J58" s="40">
        <v>18</v>
      </c>
      <c r="K58" s="48">
        <v>8</v>
      </c>
      <c r="L58" s="40">
        <v>2</v>
      </c>
      <c r="M58" s="40">
        <v>4</v>
      </c>
      <c r="N58" s="48">
        <v>19</v>
      </c>
      <c r="O58" s="23">
        <f>SUM(F58/D58)</f>
        <v>0.44736842105263158</v>
      </c>
      <c r="P58" s="23">
        <f t="shared" ref="P58:P71" si="9">SUM(F58,K58)/C58</f>
        <v>0.54347826086956519</v>
      </c>
      <c r="Q58" s="23">
        <f t="shared" ref="Q58:Q66" si="10">SUM(N58/D58)</f>
        <v>0.5</v>
      </c>
      <c r="R58" s="22">
        <f t="shared" ref="R58:R71" si="11">SUM(P58:Q58)</f>
        <v>1.0434782608695652</v>
      </c>
      <c r="T58" s="6" t="s">
        <v>81</v>
      </c>
      <c r="U58" s="5" t="s">
        <v>110</v>
      </c>
    </row>
    <row r="59" spans="1:21" ht="12.75" customHeight="1">
      <c r="A59" s="25" t="s">
        <v>63</v>
      </c>
      <c r="B59" s="40">
        <v>15</v>
      </c>
      <c r="C59" s="48">
        <v>51</v>
      </c>
      <c r="D59" s="48">
        <v>39</v>
      </c>
      <c r="E59" s="40">
        <v>13</v>
      </c>
      <c r="F59" s="48">
        <v>20</v>
      </c>
      <c r="G59" s="40">
        <v>1</v>
      </c>
      <c r="H59" s="40">
        <v>1</v>
      </c>
      <c r="I59" s="40">
        <v>0</v>
      </c>
      <c r="J59" s="40">
        <v>19</v>
      </c>
      <c r="K59" s="48">
        <v>11</v>
      </c>
      <c r="L59" s="40">
        <v>4</v>
      </c>
      <c r="M59" s="40">
        <v>4</v>
      </c>
      <c r="N59" s="48">
        <v>23</v>
      </c>
      <c r="O59" s="23">
        <f>SUM(F59/D59)</f>
        <v>0.51282051282051277</v>
      </c>
      <c r="P59" s="23">
        <f t="shared" si="9"/>
        <v>0.60784313725490191</v>
      </c>
      <c r="Q59" s="23">
        <f t="shared" si="10"/>
        <v>0.58974358974358976</v>
      </c>
      <c r="R59" s="22">
        <f t="shared" si="11"/>
        <v>1.1975867269984917</v>
      </c>
      <c r="T59" s="6" t="s">
        <v>48</v>
      </c>
      <c r="U59" s="5" t="s">
        <v>92</v>
      </c>
    </row>
    <row r="60" spans="1:21" ht="12.75" customHeight="1">
      <c r="A60" s="25" t="s">
        <v>64</v>
      </c>
      <c r="B60" s="40">
        <v>14</v>
      </c>
      <c r="C60" s="40">
        <v>51</v>
      </c>
      <c r="D60" s="40">
        <v>42</v>
      </c>
      <c r="E60" s="40">
        <v>17</v>
      </c>
      <c r="F60" s="40">
        <v>18</v>
      </c>
      <c r="G60" s="40">
        <v>1</v>
      </c>
      <c r="H60" s="40">
        <v>0</v>
      </c>
      <c r="I60" s="40">
        <v>0</v>
      </c>
      <c r="J60" s="40">
        <v>16</v>
      </c>
      <c r="K60" s="40">
        <v>9</v>
      </c>
      <c r="L60" s="40">
        <v>1</v>
      </c>
      <c r="M60" s="40">
        <v>2</v>
      </c>
      <c r="N60" s="40">
        <v>19</v>
      </c>
      <c r="O60" s="23">
        <f t="shared" ref="O60:O65" si="12">SUM(F60/D60)</f>
        <v>0.42857142857142855</v>
      </c>
      <c r="P60" s="23">
        <f t="shared" si="9"/>
        <v>0.52941176470588236</v>
      </c>
      <c r="Q60" s="23">
        <f t="shared" si="10"/>
        <v>0.45238095238095238</v>
      </c>
      <c r="R60" s="22">
        <f t="shared" si="11"/>
        <v>0.9817927170868348</v>
      </c>
      <c r="T60" s="6" t="s">
        <v>47</v>
      </c>
      <c r="U60" s="5" t="s">
        <v>91</v>
      </c>
    </row>
    <row r="61" spans="1:21" ht="12.75" customHeight="1">
      <c r="A61" s="25" t="s">
        <v>65</v>
      </c>
      <c r="B61" s="40">
        <v>9</v>
      </c>
      <c r="C61" s="40">
        <v>25</v>
      </c>
      <c r="D61" s="40">
        <v>22</v>
      </c>
      <c r="E61" s="40">
        <v>5</v>
      </c>
      <c r="F61" s="40">
        <v>10</v>
      </c>
      <c r="G61" s="40">
        <v>0</v>
      </c>
      <c r="H61" s="40">
        <v>0</v>
      </c>
      <c r="I61" s="40">
        <v>0</v>
      </c>
      <c r="J61" s="40">
        <v>6</v>
      </c>
      <c r="K61" s="40">
        <v>2</v>
      </c>
      <c r="L61" s="40">
        <v>1</v>
      </c>
      <c r="M61" s="40">
        <v>1</v>
      </c>
      <c r="N61" s="40">
        <v>10</v>
      </c>
      <c r="O61" s="23">
        <f t="shared" si="12"/>
        <v>0.45454545454545453</v>
      </c>
      <c r="P61" s="23">
        <f t="shared" si="9"/>
        <v>0.48</v>
      </c>
      <c r="Q61" s="23">
        <f t="shared" si="10"/>
        <v>0.45454545454545453</v>
      </c>
      <c r="R61" s="22">
        <f t="shared" si="11"/>
        <v>0.93454545454545457</v>
      </c>
      <c r="T61" s="6" t="s">
        <v>82</v>
      </c>
      <c r="U61" s="5" t="s">
        <v>111</v>
      </c>
    </row>
    <row r="62" spans="1:21" ht="12.75" customHeight="1">
      <c r="A62" s="25" t="s">
        <v>67</v>
      </c>
      <c r="B62" s="40">
        <v>15</v>
      </c>
      <c r="C62" s="40">
        <v>55</v>
      </c>
      <c r="D62" s="40">
        <v>50</v>
      </c>
      <c r="E62" s="40">
        <v>15</v>
      </c>
      <c r="F62" s="40">
        <v>31</v>
      </c>
      <c r="G62" s="40">
        <v>7</v>
      </c>
      <c r="H62" s="40">
        <v>3</v>
      </c>
      <c r="I62" s="40">
        <v>0</v>
      </c>
      <c r="J62" s="40">
        <v>25</v>
      </c>
      <c r="K62" s="40">
        <v>5</v>
      </c>
      <c r="L62" s="40">
        <v>5</v>
      </c>
      <c r="M62" s="40">
        <v>7</v>
      </c>
      <c r="N62" s="40">
        <v>44</v>
      </c>
      <c r="O62" s="23">
        <f t="shared" si="12"/>
        <v>0.62</v>
      </c>
      <c r="P62" s="23">
        <f t="shared" si="9"/>
        <v>0.65454545454545454</v>
      </c>
      <c r="Q62" s="23">
        <f t="shared" si="10"/>
        <v>0.88</v>
      </c>
      <c r="R62" s="22">
        <f t="shared" si="11"/>
        <v>1.5345454545454547</v>
      </c>
      <c r="T62" s="6" t="s">
        <v>83</v>
      </c>
      <c r="U62" s="5" t="s">
        <v>112</v>
      </c>
    </row>
    <row r="63" spans="1:21" ht="12.75" customHeight="1">
      <c r="A63" s="25" t="s">
        <v>69</v>
      </c>
      <c r="B63" s="40">
        <v>14</v>
      </c>
      <c r="C63" s="40">
        <v>40</v>
      </c>
      <c r="D63" s="40">
        <v>34</v>
      </c>
      <c r="E63" s="40">
        <v>10</v>
      </c>
      <c r="F63" s="40">
        <v>11</v>
      </c>
      <c r="G63" s="40">
        <v>1</v>
      </c>
      <c r="H63" s="40">
        <v>0</v>
      </c>
      <c r="I63" s="40">
        <v>0</v>
      </c>
      <c r="J63" s="40">
        <v>15</v>
      </c>
      <c r="K63" s="40">
        <v>6</v>
      </c>
      <c r="L63" s="40">
        <v>9</v>
      </c>
      <c r="M63" s="40">
        <v>4</v>
      </c>
      <c r="N63" s="40">
        <v>12</v>
      </c>
      <c r="O63" s="23">
        <f t="shared" si="12"/>
        <v>0.3235294117647059</v>
      </c>
      <c r="P63" s="23">
        <f t="shared" si="9"/>
        <v>0.42499999999999999</v>
      </c>
      <c r="Q63" s="23">
        <f t="shared" si="10"/>
        <v>0.35294117647058826</v>
      </c>
      <c r="R63" s="22">
        <f t="shared" si="11"/>
        <v>0.77794117647058825</v>
      </c>
      <c r="T63" s="6" t="s">
        <v>53</v>
      </c>
      <c r="U63" s="5" t="s">
        <v>97</v>
      </c>
    </row>
    <row r="64" spans="1:21" ht="12.75" customHeight="1">
      <c r="A64" s="25" t="s">
        <v>70</v>
      </c>
      <c r="B64" s="40">
        <v>12</v>
      </c>
      <c r="C64" s="40">
        <v>39</v>
      </c>
      <c r="D64" s="40">
        <v>34</v>
      </c>
      <c r="E64" s="40">
        <v>9</v>
      </c>
      <c r="F64" s="40">
        <v>10</v>
      </c>
      <c r="G64" s="40">
        <v>2</v>
      </c>
      <c r="H64" s="40">
        <v>0</v>
      </c>
      <c r="I64" s="40">
        <v>0</v>
      </c>
      <c r="J64" s="40">
        <v>9</v>
      </c>
      <c r="K64" s="40">
        <v>5</v>
      </c>
      <c r="L64" s="40">
        <v>13</v>
      </c>
      <c r="M64" s="40">
        <v>4</v>
      </c>
      <c r="N64" s="40">
        <v>12</v>
      </c>
      <c r="O64" s="23">
        <f t="shared" si="12"/>
        <v>0.29411764705882354</v>
      </c>
      <c r="P64" s="23">
        <f t="shared" si="9"/>
        <v>0.38461538461538464</v>
      </c>
      <c r="Q64" s="23">
        <f t="shared" si="10"/>
        <v>0.35294117647058826</v>
      </c>
      <c r="R64" s="22">
        <f t="shared" si="11"/>
        <v>0.73755656108597289</v>
      </c>
      <c r="T64" s="6" t="s">
        <v>54</v>
      </c>
      <c r="U64" s="5" t="s">
        <v>98</v>
      </c>
    </row>
    <row r="65" spans="1:21" ht="12.75" customHeight="1">
      <c r="A65" s="29" t="s">
        <v>122</v>
      </c>
      <c r="B65" s="40">
        <v>8</v>
      </c>
      <c r="C65" s="40">
        <v>21</v>
      </c>
      <c r="D65" s="40">
        <v>13</v>
      </c>
      <c r="E65" s="40">
        <v>6</v>
      </c>
      <c r="F65" s="40">
        <v>6</v>
      </c>
      <c r="G65" s="40">
        <v>2</v>
      </c>
      <c r="H65" s="40">
        <v>0</v>
      </c>
      <c r="I65" s="40">
        <v>0</v>
      </c>
      <c r="J65" s="40">
        <v>2</v>
      </c>
      <c r="K65" s="40">
        <v>7</v>
      </c>
      <c r="L65" s="40">
        <v>2</v>
      </c>
      <c r="M65" s="40">
        <v>5</v>
      </c>
      <c r="N65" s="40">
        <v>8</v>
      </c>
      <c r="O65" s="23">
        <f t="shared" si="12"/>
        <v>0.46153846153846156</v>
      </c>
      <c r="P65" s="23">
        <f t="shared" si="9"/>
        <v>0.61904761904761907</v>
      </c>
      <c r="Q65" s="23">
        <f t="shared" si="10"/>
        <v>0.61538461538461542</v>
      </c>
      <c r="R65" s="22">
        <f t="shared" si="11"/>
        <v>1.2344322344322345</v>
      </c>
      <c r="T65" s="6" t="s">
        <v>84</v>
      </c>
      <c r="U65" s="5" t="s">
        <v>113</v>
      </c>
    </row>
    <row r="66" spans="1:21" ht="12.75" customHeight="1">
      <c r="A66" s="25" t="s">
        <v>71</v>
      </c>
      <c r="B66" s="40">
        <v>12</v>
      </c>
      <c r="C66" s="40">
        <v>44</v>
      </c>
      <c r="D66" s="40">
        <v>32</v>
      </c>
      <c r="E66" s="40">
        <v>18</v>
      </c>
      <c r="F66" s="40">
        <v>18</v>
      </c>
      <c r="G66" s="40">
        <v>3</v>
      </c>
      <c r="H66" s="40">
        <v>0</v>
      </c>
      <c r="I66" s="40">
        <v>0</v>
      </c>
      <c r="J66" s="40">
        <v>13</v>
      </c>
      <c r="K66" s="40">
        <v>12</v>
      </c>
      <c r="L66" s="40">
        <v>6</v>
      </c>
      <c r="M66" s="40">
        <v>5</v>
      </c>
      <c r="N66" s="40">
        <v>20</v>
      </c>
      <c r="O66" s="23">
        <f t="shared" ref="O66:O72" si="13">SUM(F66/D66)</f>
        <v>0.5625</v>
      </c>
      <c r="P66" s="23">
        <f t="shared" si="9"/>
        <v>0.68181818181818177</v>
      </c>
      <c r="Q66" s="23">
        <f t="shared" si="10"/>
        <v>0.625</v>
      </c>
      <c r="R66" s="22">
        <f t="shared" si="11"/>
        <v>1.3068181818181817</v>
      </c>
      <c r="T66" s="6" t="s">
        <v>85</v>
      </c>
      <c r="U66" s="33" t="s">
        <v>114</v>
      </c>
    </row>
    <row r="67" spans="1:21" ht="12.75" customHeight="1">
      <c r="A67" s="25" t="s">
        <v>72</v>
      </c>
      <c r="B67" s="40">
        <v>14</v>
      </c>
      <c r="C67" s="40">
        <v>49</v>
      </c>
      <c r="D67" s="40">
        <v>33</v>
      </c>
      <c r="E67" s="40">
        <v>17</v>
      </c>
      <c r="F67" s="40">
        <v>15</v>
      </c>
      <c r="G67" s="40">
        <v>3</v>
      </c>
      <c r="H67" s="40">
        <v>0</v>
      </c>
      <c r="I67" s="40">
        <v>0</v>
      </c>
      <c r="J67" s="40">
        <v>7</v>
      </c>
      <c r="K67" s="40">
        <v>16</v>
      </c>
      <c r="L67" s="40">
        <v>2</v>
      </c>
      <c r="M67" s="40">
        <v>2</v>
      </c>
      <c r="N67" s="40">
        <v>18</v>
      </c>
      <c r="O67" s="23">
        <f t="shared" si="13"/>
        <v>0.45454545454545453</v>
      </c>
      <c r="P67" s="23">
        <f t="shared" si="9"/>
        <v>0.63265306122448983</v>
      </c>
      <c r="Q67" s="23">
        <f t="shared" ref="Q67:Q72" si="14">SUM(N67/D67)</f>
        <v>0.54545454545454541</v>
      </c>
      <c r="R67" s="22">
        <f t="shared" si="11"/>
        <v>1.1781076066790352</v>
      </c>
      <c r="T67" s="6" t="s">
        <v>86</v>
      </c>
      <c r="U67" s="5" t="s">
        <v>115</v>
      </c>
    </row>
    <row r="68" spans="1:21" ht="12.75" customHeight="1">
      <c r="A68" s="25" t="s">
        <v>73</v>
      </c>
      <c r="B68" s="40">
        <v>6</v>
      </c>
      <c r="C68" s="40">
        <v>22</v>
      </c>
      <c r="D68" s="40">
        <v>21</v>
      </c>
      <c r="E68" s="40">
        <v>8</v>
      </c>
      <c r="F68" s="40">
        <v>7</v>
      </c>
      <c r="G68" s="40">
        <v>0</v>
      </c>
      <c r="H68" s="40">
        <v>0</v>
      </c>
      <c r="I68" s="40">
        <v>0</v>
      </c>
      <c r="J68" s="40">
        <v>4</v>
      </c>
      <c r="K68" s="40">
        <v>1</v>
      </c>
      <c r="L68" s="40">
        <v>0</v>
      </c>
      <c r="M68" s="40">
        <v>3</v>
      </c>
      <c r="N68" s="40">
        <v>7</v>
      </c>
      <c r="O68" s="23">
        <f t="shared" si="13"/>
        <v>0.33333333333333331</v>
      </c>
      <c r="P68" s="23">
        <f t="shared" si="9"/>
        <v>0.36363636363636365</v>
      </c>
      <c r="Q68" s="23">
        <f t="shared" si="14"/>
        <v>0.33333333333333331</v>
      </c>
      <c r="R68" s="22">
        <f t="shared" si="11"/>
        <v>0.69696969696969702</v>
      </c>
      <c r="T68" s="6" t="s">
        <v>87</v>
      </c>
      <c r="U68" s="10" t="s">
        <v>116</v>
      </c>
    </row>
    <row r="69" spans="1:21" ht="12.75" customHeight="1">
      <c r="A69" s="25" t="s">
        <v>74</v>
      </c>
      <c r="B69" s="40">
        <v>15</v>
      </c>
      <c r="C69" s="40">
        <v>53</v>
      </c>
      <c r="D69" s="40">
        <v>47</v>
      </c>
      <c r="E69" s="40">
        <v>16</v>
      </c>
      <c r="F69" s="40">
        <v>27</v>
      </c>
      <c r="G69" s="40">
        <v>7</v>
      </c>
      <c r="H69" s="40">
        <v>1</v>
      </c>
      <c r="I69" s="40">
        <v>0</v>
      </c>
      <c r="J69" s="40">
        <v>22</v>
      </c>
      <c r="K69" s="40">
        <v>6</v>
      </c>
      <c r="L69" s="40">
        <v>5</v>
      </c>
      <c r="M69" s="40">
        <v>5</v>
      </c>
      <c r="N69" s="40">
        <v>36</v>
      </c>
      <c r="O69" s="23">
        <f t="shared" si="13"/>
        <v>0.57446808510638303</v>
      </c>
      <c r="P69" s="23">
        <f t="shared" si="9"/>
        <v>0.62264150943396224</v>
      </c>
      <c r="Q69" s="23">
        <f t="shared" si="14"/>
        <v>0.76595744680851063</v>
      </c>
      <c r="R69" s="22">
        <f t="shared" si="11"/>
        <v>1.3885989562424728</v>
      </c>
      <c r="T69" s="6" t="s">
        <v>44</v>
      </c>
      <c r="U69" s="33" t="s">
        <v>88</v>
      </c>
    </row>
    <row r="70" spans="1:21" ht="12.75" customHeight="1">
      <c r="A70" s="25" t="s">
        <v>123</v>
      </c>
      <c r="B70" s="40">
        <v>14</v>
      </c>
      <c r="C70" s="40">
        <v>42</v>
      </c>
      <c r="D70" s="40">
        <v>35</v>
      </c>
      <c r="E70" s="40">
        <v>15</v>
      </c>
      <c r="F70" s="40">
        <v>15</v>
      </c>
      <c r="G70" s="40">
        <v>2</v>
      </c>
      <c r="H70" s="40">
        <v>0</v>
      </c>
      <c r="I70" s="40">
        <v>0</v>
      </c>
      <c r="J70" s="40">
        <v>8</v>
      </c>
      <c r="K70" s="40">
        <v>7</v>
      </c>
      <c r="L70" s="40">
        <v>3</v>
      </c>
      <c r="M70" s="40">
        <v>6</v>
      </c>
      <c r="N70" s="40">
        <v>17</v>
      </c>
      <c r="O70" s="23">
        <f t="shared" si="13"/>
        <v>0.42857142857142855</v>
      </c>
      <c r="P70" s="23">
        <f t="shared" si="9"/>
        <v>0.52380952380952384</v>
      </c>
      <c r="Q70" s="23">
        <f t="shared" si="14"/>
        <v>0.48571428571428571</v>
      </c>
      <c r="R70" s="22">
        <f t="shared" si="11"/>
        <v>1.0095238095238095</v>
      </c>
      <c r="T70" s="6" t="s">
        <v>45</v>
      </c>
      <c r="U70" s="5" t="s">
        <v>89</v>
      </c>
    </row>
    <row r="71" spans="1:21" ht="12.75" customHeight="1">
      <c r="A71" s="25" t="s">
        <v>124</v>
      </c>
      <c r="B71" s="40">
        <v>14</v>
      </c>
      <c r="C71" s="40">
        <v>44</v>
      </c>
      <c r="D71" s="40">
        <v>32</v>
      </c>
      <c r="E71" s="40">
        <v>11</v>
      </c>
      <c r="F71" s="40">
        <v>9</v>
      </c>
      <c r="G71" s="40">
        <v>1</v>
      </c>
      <c r="H71" s="40">
        <v>0</v>
      </c>
      <c r="I71" s="40">
        <v>0</v>
      </c>
      <c r="J71" s="40">
        <v>8</v>
      </c>
      <c r="K71" s="40">
        <v>12</v>
      </c>
      <c r="L71" s="40">
        <v>11</v>
      </c>
      <c r="M71" s="40">
        <v>1</v>
      </c>
      <c r="N71" s="40">
        <v>10</v>
      </c>
      <c r="O71" s="23">
        <f t="shared" si="13"/>
        <v>0.28125</v>
      </c>
      <c r="P71" s="23">
        <f t="shared" si="9"/>
        <v>0.47727272727272729</v>
      </c>
      <c r="Q71" s="23">
        <f t="shared" si="14"/>
        <v>0.3125</v>
      </c>
      <c r="R71" s="22">
        <f t="shared" si="11"/>
        <v>0.78977272727272729</v>
      </c>
      <c r="T71" s="6" t="s">
        <v>46</v>
      </c>
      <c r="U71" s="5" t="s">
        <v>90</v>
      </c>
    </row>
    <row r="72" spans="1:21" ht="12.75" customHeight="1">
      <c r="A72" s="21" t="s">
        <v>75</v>
      </c>
      <c r="B72" s="20">
        <v>0</v>
      </c>
      <c r="C72" s="20">
        <f t="shared" ref="C72:N72" si="15">SUM(C58:C71)</f>
        <v>582</v>
      </c>
      <c r="D72" s="20">
        <f t="shared" si="15"/>
        <v>472</v>
      </c>
      <c r="E72" s="20">
        <f t="shared" si="15"/>
        <v>171</v>
      </c>
      <c r="F72" s="20">
        <f t="shared" si="15"/>
        <v>214</v>
      </c>
      <c r="G72" s="20">
        <f t="shared" si="15"/>
        <v>32</v>
      </c>
      <c r="H72" s="20">
        <f t="shared" si="15"/>
        <v>5</v>
      </c>
      <c r="I72" s="20">
        <f t="shared" si="15"/>
        <v>0</v>
      </c>
      <c r="J72" s="20">
        <f t="shared" si="15"/>
        <v>172</v>
      </c>
      <c r="K72" s="20">
        <f t="shared" si="15"/>
        <v>107</v>
      </c>
      <c r="L72" s="20">
        <f t="shared" si="15"/>
        <v>64</v>
      </c>
      <c r="M72" s="20">
        <f t="shared" si="15"/>
        <v>53</v>
      </c>
      <c r="N72" s="20">
        <f t="shared" si="15"/>
        <v>255</v>
      </c>
      <c r="O72" s="19">
        <f t="shared" si="13"/>
        <v>0.45338983050847459</v>
      </c>
      <c r="P72" s="19">
        <f>SUM(F72,K72)/C72</f>
        <v>0.55154639175257736</v>
      </c>
      <c r="Q72" s="19">
        <f t="shared" si="14"/>
        <v>0.5402542372881356</v>
      </c>
      <c r="R72" s="18">
        <f>SUM(P72:Q72)</f>
        <v>1.091800629040713</v>
      </c>
      <c r="T72" s="6" t="s">
        <v>47</v>
      </c>
      <c r="U72" s="5" t="s">
        <v>91</v>
      </c>
    </row>
    <row r="73" spans="1:21" ht="12.75" customHeight="1">
      <c r="A73" s="25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  <c r="T73" s="6" t="s">
        <v>48</v>
      </c>
      <c r="U73" s="5" t="s">
        <v>92</v>
      </c>
    </row>
    <row r="74" spans="1:21" ht="12.75" customHeight="1">
      <c r="A74" s="61" t="s">
        <v>121</v>
      </c>
      <c r="B74" s="34" t="s">
        <v>44</v>
      </c>
      <c r="C74" s="34" t="s">
        <v>76</v>
      </c>
      <c r="D74" s="34" t="s">
        <v>77</v>
      </c>
      <c r="E74" s="34" t="s">
        <v>78</v>
      </c>
      <c r="F74" s="34" t="s">
        <v>79</v>
      </c>
      <c r="G74" s="34" t="s">
        <v>80</v>
      </c>
      <c r="H74" s="34" t="s">
        <v>81</v>
      </c>
      <c r="I74" s="34" t="s">
        <v>48</v>
      </c>
      <c r="J74" s="34" t="s">
        <v>47</v>
      </c>
      <c r="K74" s="34" t="s">
        <v>82</v>
      </c>
      <c r="L74" s="34" t="s">
        <v>83</v>
      </c>
      <c r="M74" s="34" t="s">
        <v>53</v>
      </c>
      <c r="N74" s="34" t="s">
        <v>54</v>
      </c>
      <c r="O74" s="34" t="s">
        <v>84</v>
      </c>
      <c r="P74" s="34" t="s">
        <v>85</v>
      </c>
      <c r="Q74" s="34" t="s">
        <v>86</v>
      </c>
      <c r="R74" s="49" t="s">
        <v>87</v>
      </c>
      <c r="T74" s="6" t="s">
        <v>49</v>
      </c>
      <c r="U74" s="5" t="s">
        <v>93</v>
      </c>
    </row>
    <row r="75" spans="1:21" ht="12.75" customHeight="1">
      <c r="A75" s="25" t="s">
        <v>63</v>
      </c>
      <c r="B75" s="40">
        <v>9</v>
      </c>
      <c r="C75" s="40">
        <v>1</v>
      </c>
      <c r="D75" s="40">
        <v>1</v>
      </c>
      <c r="E75" s="40">
        <v>0</v>
      </c>
      <c r="F75" s="40">
        <v>0</v>
      </c>
      <c r="G75" s="28">
        <v>19</v>
      </c>
      <c r="H75" s="48">
        <v>97</v>
      </c>
      <c r="I75" s="48">
        <v>14</v>
      </c>
      <c r="J75" s="48">
        <v>10</v>
      </c>
      <c r="K75" s="48">
        <v>4</v>
      </c>
      <c r="L75" s="48">
        <v>0</v>
      </c>
      <c r="M75" s="48">
        <v>7</v>
      </c>
      <c r="N75" s="48">
        <v>15</v>
      </c>
      <c r="O75" s="45">
        <f t="shared" ref="O75:O81" si="16">SUM(K75/G75)*7</f>
        <v>1.4736842105263157</v>
      </c>
      <c r="P75" s="45">
        <f t="shared" ref="P75:P81" si="17">SUM(I75,M75)/G75</f>
        <v>1.1052631578947369</v>
      </c>
      <c r="Q75" s="42">
        <f t="shared" ref="Q75:Q81" si="18">SUM(I75/(H75-M75))</f>
        <v>0.15555555555555556</v>
      </c>
      <c r="R75" s="43">
        <f t="shared" ref="R75:R81" si="19">SUM(N75/M75)</f>
        <v>2.1428571428571428</v>
      </c>
      <c r="T75" s="6" t="s">
        <v>50</v>
      </c>
      <c r="U75" s="5" t="s">
        <v>94</v>
      </c>
    </row>
    <row r="76" spans="1:21" ht="12.75" customHeight="1">
      <c r="A76" s="29" t="s">
        <v>64</v>
      </c>
      <c r="B76" s="40">
        <v>6</v>
      </c>
      <c r="C76" s="40">
        <v>2</v>
      </c>
      <c r="D76" s="40">
        <v>0</v>
      </c>
      <c r="E76" s="40">
        <v>2</v>
      </c>
      <c r="F76" s="40">
        <v>0</v>
      </c>
      <c r="G76" s="28">
        <v>18</v>
      </c>
      <c r="H76" s="48">
        <v>92</v>
      </c>
      <c r="I76" s="48">
        <v>26</v>
      </c>
      <c r="J76" s="48">
        <v>18</v>
      </c>
      <c r="K76" s="48">
        <v>13</v>
      </c>
      <c r="L76" s="48">
        <v>1</v>
      </c>
      <c r="M76" s="48">
        <v>11</v>
      </c>
      <c r="N76" s="48">
        <v>14</v>
      </c>
      <c r="O76" s="45">
        <f t="shared" si="16"/>
        <v>5.0555555555555554</v>
      </c>
      <c r="P76" s="45">
        <f t="shared" si="17"/>
        <v>2.0555555555555554</v>
      </c>
      <c r="Q76" s="42">
        <f t="shared" si="18"/>
        <v>0.32098765432098764</v>
      </c>
      <c r="R76" s="43">
        <f t="shared" si="19"/>
        <v>1.2727272727272727</v>
      </c>
      <c r="T76" s="6" t="s">
        <v>51</v>
      </c>
      <c r="U76" s="5" t="s">
        <v>95</v>
      </c>
    </row>
    <row r="77" spans="1:21" ht="12.75" customHeight="1">
      <c r="A77" s="25" t="s">
        <v>67</v>
      </c>
      <c r="B77" s="40">
        <v>4</v>
      </c>
      <c r="C77" s="40">
        <v>3</v>
      </c>
      <c r="D77" s="40">
        <v>3</v>
      </c>
      <c r="E77" s="40">
        <v>0</v>
      </c>
      <c r="F77" s="40">
        <v>0</v>
      </c>
      <c r="G77" s="28">
        <v>16</v>
      </c>
      <c r="H77" s="40">
        <v>70</v>
      </c>
      <c r="I77" s="40">
        <v>10</v>
      </c>
      <c r="J77" s="40">
        <v>7</v>
      </c>
      <c r="K77" s="40">
        <v>6</v>
      </c>
      <c r="L77" s="40">
        <v>2</v>
      </c>
      <c r="M77" s="40">
        <v>10</v>
      </c>
      <c r="N77" s="40">
        <v>23</v>
      </c>
      <c r="O77" s="45">
        <f t="shared" si="16"/>
        <v>2.625</v>
      </c>
      <c r="P77" s="45">
        <f t="shared" si="17"/>
        <v>1.25</v>
      </c>
      <c r="Q77" s="42">
        <f t="shared" si="18"/>
        <v>0.16666666666666666</v>
      </c>
      <c r="R77" s="43">
        <f t="shared" si="19"/>
        <v>2.2999999999999998</v>
      </c>
      <c r="T77" s="6" t="s">
        <v>52</v>
      </c>
      <c r="U77" s="5" t="s">
        <v>96</v>
      </c>
    </row>
    <row r="78" spans="1:21" ht="12.75" customHeight="1">
      <c r="A78" s="29" t="s">
        <v>74</v>
      </c>
      <c r="B78" s="40">
        <v>1</v>
      </c>
      <c r="C78" s="40">
        <v>1</v>
      </c>
      <c r="D78" s="40">
        <v>1</v>
      </c>
      <c r="E78" s="40">
        <v>0</v>
      </c>
      <c r="F78" s="40">
        <v>0</v>
      </c>
      <c r="G78" s="28">
        <v>4.3</v>
      </c>
      <c r="H78" s="48">
        <v>25</v>
      </c>
      <c r="I78" s="48">
        <v>5</v>
      </c>
      <c r="J78" s="48">
        <v>5</v>
      </c>
      <c r="K78" s="48">
        <v>5</v>
      </c>
      <c r="L78" s="48">
        <v>1</v>
      </c>
      <c r="M78" s="48">
        <v>6</v>
      </c>
      <c r="N78" s="48">
        <v>4</v>
      </c>
      <c r="O78" s="45">
        <f t="shared" si="16"/>
        <v>8.1395348837209305</v>
      </c>
      <c r="P78" s="45">
        <f t="shared" si="17"/>
        <v>2.558139534883721</v>
      </c>
      <c r="Q78" s="42">
        <f>SUM(I78/(H78-M78))</f>
        <v>0.26315789473684209</v>
      </c>
      <c r="R78" s="43">
        <f t="shared" si="19"/>
        <v>0.66666666666666663</v>
      </c>
      <c r="T78" s="6" t="s">
        <v>53</v>
      </c>
      <c r="U78" s="5" t="s">
        <v>97</v>
      </c>
    </row>
    <row r="79" spans="1:21" ht="12.75" customHeight="1">
      <c r="A79" s="29" t="s">
        <v>71</v>
      </c>
      <c r="B79" s="40">
        <v>3</v>
      </c>
      <c r="C79" s="40">
        <v>1</v>
      </c>
      <c r="D79" s="40">
        <v>0</v>
      </c>
      <c r="E79" s="40">
        <v>0</v>
      </c>
      <c r="F79" s="40">
        <v>0</v>
      </c>
      <c r="G79" s="28">
        <v>8.6999999999999993</v>
      </c>
      <c r="H79" s="48">
        <v>41</v>
      </c>
      <c r="I79" s="48">
        <v>8</v>
      </c>
      <c r="J79" s="48">
        <v>5</v>
      </c>
      <c r="K79" s="48">
        <v>3</v>
      </c>
      <c r="L79" s="48">
        <v>1</v>
      </c>
      <c r="M79" s="48">
        <v>8</v>
      </c>
      <c r="N79" s="48">
        <v>5</v>
      </c>
      <c r="O79" s="45">
        <f t="shared" si="16"/>
        <v>2.4137931034482758</v>
      </c>
      <c r="P79" s="45">
        <f t="shared" si="17"/>
        <v>1.8390804597701151</v>
      </c>
      <c r="Q79" s="42">
        <f t="shared" si="18"/>
        <v>0.24242424242424243</v>
      </c>
      <c r="R79" s="43">
        <f t="shared" si="19"/>
        <v>0.625</v>
      </c>
      <c r="T79" s="6" t="s">
        <v>54</v>
      </c>
      <c r="U79" s="5" t="s">
        <v>98</v>
      </c>
    </row>
    <row r="80" spans="1:21" ht="12.75" customHeight="1">
      <c r="A80" s="25" t="s">
        <v>72</v>
      </c>
      <c r="B80" s="40">
        <v>6</v>
      </c>
      <c r="C80" s="40">
        <v>6</v>
      </c>
      <c r="D80" s="40">
        <v>3</v>
      </c>
      <c r="E80" s="40">
        <v>3</v>
      </c>
      <c r="F80" s="40">
        <v>0</v>
      </c>
      <c r="G80" s="28">
        <v>18</v>
      </c>
      <c r="H80" s="48">
        <v>99</v>
      </c>
      <c r="I80" s="48">
        <v>13</v>
      </c>
      <c r="J80" s="48">
        <v>26</v>
      </c>
      <c r="K80" s="48">
        <v>21</v>
      </c>
      <c r="L80" s="48">
        <v>5</v>
      </c>
      <c r="M80" s="48">
        <v>21</v>
      </c>
      <c r="N80" s="48">
        <v>17</v>
      </c>
      <c r="O80" s="45">
        <f t="shared" si="16"/>
        <v>8.1666666666666679</v>
      </c>
      <c r="P80" s="45">
        <f t="shared" si="17"/>
        <v>1.8888888888888888</v>
      </c>
      <c r="Q80" s="42">
        <f t="shared" si="18"/>
        <v>0.16666666666666666</v>
      </c>
      <c r="R80" s="43">
        <f t="shared" si="19"/>
        <v>0.80952380952380953</v>
      </c>
      <c r="T80" s="6" t="s">
        <v>55</v>
      </c>
      <c r="U80" s="5" t="s">
        <v>99</v>
      </c>
    </row>
    <row r="81" spans="1:21" ht="12.75" customHeight="1">
      <c r="A81" s="25" t="s">
        <v>73</v>
      </c>
      <c r="B81" s="40">
        <v>3</v>
      </c>
      <c r="C81" s="40">
        <v>1</v>
      </c>
      <c r="D81" s="40">
        <v>1</v>
      </c>
      <c r="E81" s="40">
        <v>0</v>
      </c>
      <c r="F81" s="40">
        <v>0</v>
      </c>
      <c r="G81" s="28">
        <v>10</v>
      </c>
      <c r="H81" s="48">
        <v>43</v>
      </c>
      <c r="I81" s="48">
        <v>6</v>
      </c>
      <c r="J81" s="48">
        <v>5</v>
      </c>
      <c r="K81" s="48">
        <v>4</v>
      </c>
      <c r="L81" s="48">
        <v>3</v>
      </c>
      <c r="M81" s="48">
        <v>7</v>
      </c>
      <c r="N81" s="48">
        <v>8</v>
      </c>
      <c r="O81" s="45">
        <f t="shared" si="16"/>
        <v>2.8000000000000003</v>
      </c>
      <c r="P81" s="45">
        <f t="shared" si="17"/>
        <v>1.3</v>
      </c>
      <c r="Q81" s="42">
        <f t="shared" si="18"/>
        <v>0.16666666666666666</v>
      </c>
      <c r="R81" s="43">
        <f t="shared" si="19"/>
        <v>1.1428571428571428</v>
      </c>
      <c r="T81" s="6" t="s">
        <v>56</v>
      </c>
      <c r="U81" s="5" t="s">
        <v>100</v>
      </c>
    </row>
    <row r="82" spans="1:21" ht="12.75" customHeight="1" thickBot="1">
      <c r="A82" s="56" t="s">
        <v>75</v>
      </c>
      <c r="B82" s="57">
        <v>1</v>
      </c>
      <c r="C82" s="57">
        <f t="shared" ref="C82:N82" ca="1" si="20">SUM(C75:C83)</f>
        <v>15</v>
      </c>
      <c r="D82" s="57">
        <f t="shared" ca="1" si="20"/>
        <v>9</v>
      </c>
      <c r="E82" s="57">
        <f t="shared" ca="1" si="20"/>
        <v>5</v>
      </c>
      <c r="F82" s="57">
        <f t="shared" ca="1" si="20"/>
        <v>0</v>
      </c>
      <c r="G82" s="58">
        <f t="shared" ca="1" si="20"/>
        <v>94</v>
      </c>
      <c r="H82" s="57">
        <f t="shared" ca="1" si="20"/>
        <v>467</v>
      </c>
      <c r="I82" s="57">
        <f t="shared" ca="1" si="20"/>
        <v>82</v>
      </c>
      <c r="J82" s="57">
        <f t="shared" ca="1" si="20"/>
        <v>76</v>
      </c>
      <c r="K82" s="57">
        <f t="shared" ca="1" si="20"/>
        <v>56</v>
      </c>
      <c r="L82" s="57">
        <f t="shared" ca="1" si="20"/>
        <v>13</v>
      </c>
      <c r="M82" s="57">
        <f t="shared" ca="1" si="20"/>
        <v>70</v>
      </c>
      <c r="N82" s="57">
        <f t="shared" ca="1" si="20"/>
        <v>86</v>
      </c>
      <c r="O82" s="59">
        <f ca="1">SUM(K82/G82)*7</f>
        <v>4.1702127659574462</v>
      </c>
      <c r="P82" s="59">
        <f ca="1">SUM(I82,M82)/G82</f>
        <v>1.6170212765957446</v>
      </c>
      <c r="Q82" s="57">
        <f ca="1">SUM(I82/H82)</f>
        <v>0.17558886509635974</v>
      </c>
      <c r="R82" s="60">
        <f ca="1">SUM(N82/M82)</f>
        <v>1.2285714285714286</v>
      </c>
      <c r="T82" s="6" t="s">
        <v>57</v>
      </c>
      <c r="U82" s="5" t="s">
        <v>101</v>
      </c>
    </row>
    <row r="83" spans="1:21" ht="12.75" customHeight="1">
      <c r="T83" s="6" t="s">
        <v>58</v>
      </c>
      <c r="U83" s="5" t="s">
        <v>102</v>
      </c>
    </row>
    <row r="84" spans="1:21" ht="12.75" customHeight="1" thickBot="1">
      <c r="A84" s="63" t="s">
        <v>119</v>
      </c>
      <c r="T84" s="6" t="s">
        <v>59</v>
      </c>
      <c r="U84" s="33" t="s">
        <v>103</v>
      </c>
    </row>
    <row r="85" spans="1:21" ht="12.75" customHeight="1">
      <c r="A85" s="32" t="s">
        <v>120</v>
      </c>
      <c r="B85" s="31" t="s">
        <v>44</v>
      </c>
      <c r="C85" s="31" t="s">
        <v>45</v>
      </c>
      <c r="D85" s="31" t="s">
        <v>46</v>
      </c>
      <c r="E85" s="31" t="s">
        <v>47</v>
      </c>
      <c r="F85" s="31" t="s">
        <v>48</v>
      </c>
      <c r="G85" s="31" t="s">
        <v>49</v>
      </c>
      <c r="H85" s="31" t="s">
        <v>50</v>
      </c>
      <c r="I85" s="31" t="s">
        <v>51</v>
      </c>
      <c r="J85" s="31" t="s">
        <v>52</v>
      </c>
      <c r="K85" s="31" t="s">
        <v>53</v>
      </c>
      <c r="L85" s="31" t="s">
        <v>54</v>
      </c>
      <c r="M85" s="31" t="s">
        <v>55</v>
      </c>
      <c r="N85" s="31" t="s">
        <v>56</v>
      </c>
      <c r="O85" s="31" t="s">
        <v>57</v>
      </c>
      <c r="P85" s="31" t="s">
        <v>58</v>
      </c>
      <c r="Q85" s="31" t="s">
        <v>59</v>
      </c>
      <c r="R85" s="30" t="s">
        <v>60</v>
      </c>
      <c r="T85" s="6" t="s">
        <v>60</v>
      </c>
      <c r="U85" s="10" t="s">
        <v>104</v>
      </c>
    </row>
    <row r="86" spans="1:21" ht="12.75" customHeight="1">
      <c r="A86" s="25" t="s">
        <v>61</v>
      </c>
      <c r="B86" s="41">
        <v>10</v>
      </c>
      <c r="C86" s="41">
        <v>29</v>
      </c>
      <c r="D86" s="41">
        <v>24</v>
      </c>
      <c r="E86" s="41">
        <v>6</v>
      </c>
      <c r="F86" s="41">
        <v>9</v>
      </c>
      <c r="G86" s="41">
        <v>1</v>
      </c>
      <c r="H86" s="41">
        <v>0</v>
      </c>
      <c r="I86" s="41">
        <v>0</v>
      </c>
      <c r="J86" s="41">
        <v>5</v>
      </c>
      <c r="K86" s="41">
        <v>4</v>
      </c>
      <c r="L86" s="41">
        <v>0</v>
      </c>
      <c r="M86" s="41">
        <v>1</v>
      </c>
      <c r="N86" s="41">
        <v>10</v>
      </c>
      <c r="O86" s="23">
        <f t="shared" ref="O86:O100" si="21">SUM(F86/D86)</f>
        <v>0.375</v>
      </c>
      <c r="P86" s="23">
        <f>SUM(K86,F86)/SUM(K86,D86)</f>
        <v>0.4642857142857143</v>
      </c>
      <c r="Q86" s="23">
        <f t="shared" ref="Q86:Q100" si="22">SUM(N86/D86)</f>
        <v>0.41666666666666669</v>
      </c>
      <c r="R86" s="22">
        <f t="shared" ref="R86:R100" si="23">SUM(P86:Q86)</f>
        <v>0.88095238095238093</v>
      </c>
      <c r="T86" s="6" t="s">
        <v>44</v>
      </c>
      <c r="U86" s="5" t="s">
        <v>88</v>
      </c>
    </row>
    <row r="87" spans="1:21" ht="12.75" customHeight="1">
      <c r="A87" s="29" t="s">
        <v>62</v>
      </c>
      <c r="B87" s="41">
        <v>5</v>
      </c>
      <c r="C87" s="27">
        <v>12</v>
      </c>
      <c r="D87" s="27">
        <v>6</v>
      </c>
      <c r="E87" s="41">
        <v>5</v>
      </c>
      <c r="F87" s="27">
        <v>4</v>
      </c>
      <c r="G87" s="41">
        <v>0</v>
      </c>
      <c r="H87" s="41">
        <v>0</v>
      </c>
      <c r="I87" s="41">
        <v>0</v>
      </c>
      <c r="J87" s="41">
        <v>2</v>
      </c>
      <c r="K87" s="27">
        <v>6</v>
      </c>
      <c r="L87" s="41">
        <v>1</v>
      </c>
      <c r="M87" s="41">
        <v>0</v>
      </c>
      <c r="N87" s="27">
        <v>4</v>
      </c>
      <c r="O87" s="23">
        <f t="shared" si="21"/>
        <v>0.66666666666666663</v>
      </c>
      <c r="P87" s="23">
        <f t="shared" ref="P87:P100" si="24">SUM(K87,F87)/SUM(K87,D87)</f>
        <v>0.83333333333333337</v>
      </c>
      <c r="Q87" s="23">
        <f t="shared" si="22"/>
        <v>0.66666666666666663</v>
      </c>
      <c r="R87" s="22">
        <f t="shared" si="23"/>
        <v>1.5</v>
      </c>
      <c r="T87" s="6" t="s">
        <v>76</v>
      </c>
      <c r="U87" s="5" t="s">
        <v>105</v>
      </c>
    </row>
    <row r="88" spans="1:21" ht="12.75" customHeight="1">
      <c r="A88" s="25" t="s">
        <v>63</v>
      </c>
      <c r="B88" s="41">
        <v>9</v>
      </c>
      <c r="C88" s="27">
        <v>22</v>
      </c>
      <c r="D88" s="27">
        <v>19</v>
      </c>
      <c r="E88" s="41">
        <v>1</v>
      </c>
      <c r="F88" s="27">
        <v>8</v>
      </c>
      <c r="G88" s="41">
        <v>0</v>
      </c>
      <c r="H88" s="41">
        <v>0</v>
      </c>
      <c r="I88" s="41">
        <v>0</v>
      </c>
      <c r="J88" s="41">
        <v>8</v>
      </c>
      <c r="K88" s="27">
        <v>1</v>
      </c>
      <c r="L88" s="41">
        <v>2</v>
      </c>
      <c r="M88" s="41">
        <v>0</v>
      </c>
      <c r="N88" s="27">
        <v>9</v>
      </c>
      <c r="O88" s="23">
        <f t="shared" si="21"/>
        <v>0.42105263157894735</v>
      </c>
      <c r="P88" s="23">
        <f t="shared" si="24"/>
        <v>0.45</v>
      </c>
      <c r="Q88" s="23">
        <f t="shared" si="22"/>
        <v>0.47368421052631576</v>
      </c>
      <c r="R88" s="22">
        <f t="shared" si="23"/>
        <v>0.92368421052631577</v>
      </c>
      <c r="T88" s="6" t="s">
        <v>77</v>
      </c>
      <c r="U88" s="5" t="s">
        <v>106</v>
      </c>
    </row>
    <row r="89" spans="1:21" ht="12.75" customHeight="1">
      <c r="A89" s="25" t="s">
        <v>64</v>
      </c>
      <c r="B89" s="41">
        <v>10</v>
      </c>
      <c r="C89" s="27">
        <v>30</v>
      </c>
      <c r="D89" s="27">
        <v>25</v>
      </c>
      <c r="E89" s="41">
        <v>6</v>
      </c>
      <c r="F89" s="27">
        <v>8</v>
      </c>
      <c r="G89" s="41">
        <v>1</v>
      </c>
      <c r="H89" s="41">
        <v>0</v>
      </c>
      <c r="I89" s="41">
        <v>0</v>
      </c>
      <c r="J89" s="41">
        <v>5</v>
      </c>
      <c r="K89" s="27">
        <v>5</v>
      </c>
      <c r="L89" s="41">
        <v>1</v>
      </c>
      <c r="M89" s="41">
        <v>2</v>
      </c>
      <c r="N89" s="27">
        <v>9</v>
      </c>
      <c r="O89" s="23">
        <f t="shared" si="21"/>
        <v>0.32</v>
      </c>
      <c r="P89" s="23">
        <f t="shared" si="24"/>
        <v>0.43333333333333335</v>
      </c>
      <c r="Q89" s="23">
        <f t="shared" si="22"/>
        <v>0.36</v>
      </c>
      <c r="R89" s="22">
        <f t="shared" si="23"/>
        <v>0.79333333333333333</v>
      </c>
      <c r="T89" s="6" t="s">
        <v>78</v>
      </c>
      <c r="U89" s="5" t="s">
        <v>107</v>
      </c>
    </row>
    <row r="90" spans="1:21" ht="12.75" customHeight="1">
      <c r="A90" s="25" t="s">
        <v>65</v>
      </c>
      <c r="B90" s="41">
        <v>10</v>
      </c>
      <c r="C90" s="41">
        <v>27</v>
      </c>
      <c r="D90" s="41">
        <v>22</v>
      </c>
      <c r="E90" s="41">
        <v>8</v>
      </c>
      <c r="F90" s="41">
        <v>11</v>
      </c>
      <c r="G90" s="27">
        <v>0</v>
      </c>
      <c r="H90" s="27">
        <v>1</v>
      </c>
      <c r="I90" s="27">
        <v>0</v>
      </c>
      <c r="J90" s="27">
        <v>14</v>
      </c>
      <c r="K90" s="27">
        <v>3</v>
      </c>
      <c r="L90" s="27">
        <v>2</v>
      </c>
      <c r="M90" s="27">
        <v>2</v>
      </c>
      <c r="N90" s="27">
        <v>13</v>
      </c>
      <c r="O90" s="23">
        <f t="shared" si="21"/>
        <v>0.5</v>
      </c>
      <c r="P90" s="23">
        <f t="shared" si="24"/>
        <v>0.56000000000000005</v>
      </c>
      <c r="Q90" s="23">
        <f t="shared" si="22"/>
        <v>0.59090909090909094</v>
      </c>
      <c r="R90" s="22">
        <f t="shared" si="23"/>
        <v>1.1509090909090909</v>
      </c>
      <c r="T90" s="6" t="s">
        <v>79</v>
      </c>
      <c r="U90" s="5" t="s">
        <v>108</v>
      </c>
    </row>
    <row r="91" spans="1:21" ht="12.75" customHeight="1">
      <c r="A91" s="25" t="s">
        <v>66</v>
      </c>
      <c r="B91" s="41">
        <v>10</v>
      </c>
      <c r="C91" s="41">
        <v>27</v>
      </c>
      <c r="D91" s="41">
        <v>20</v>
      </c>
      <c r="E91" s="41">
        <v>7</v>
      </c>
      <c r="F91" s="41">
        <v>7</v>
      </c>
      <c r="G91" s="41">
        <v>1</v>
      </c>
      <c r="H91" s="41">
        <v>1</v>
      </c>
      <c r="I91" s="41">
        <v>0</v>
      </c>
      <c r="J91" s="41">
        <v>6</v>
      </c>
      <c r="K91" s="41">
        <v>6</v>
      </c>
      <c r="L91" s="41">
        <v>5</v>
      </c>
      <c r="M91" s="41">
        <v>1</v>
      </c>
      <c r="N91" s="41">
        <v>11</v>
      </c>
      <c r="O91" s="23">
        <f t="shared" si="21"/>
        <v>0.35</v>
      </c>
      <c r="P91" s="23">
        <f t="shared" si="24"/>
        <v>0.5</v>
      </c>
      <c r="Q91" s="23">
        <f t="shared" si="22"/>
        <v>0.55000000000000004</v>
      </c>
      <c r="R91" s="22">
        <f t="shared" si="23"/>
        <v>1.05</v>
      </c>
      <c r="T91" s="6" t="s">
        <v>80</v>
      </c>
      <c r="U91" s="5" t="s">
        <v>109</v>
      </c>
    </row>
    <row r="92" spans="1:21" ht="12.75" customHeight="1">
      <c r="A92" s="25" t="s">
        <v>67</v>
      </c>
      <c r="B92" s="41">
        <v>10</v>
      </c>
      <c r="C92" s="41">
        <v>29</v>
      </c>
      <c r="D92" s="41">
        <v>20</v>
      </c>
      <c r="E92" s="41">
        <v>11</v>
      </c>
      <c r="F92" s="41">
        <v>17</v>
      </c>
      <c r="G92" s="41">
        <v>2</v>
      </c>
      <c r="H92" s="41">
        <v>0</v>
      </c>
      <c r="I92" s="41">
        <v>0</v>
      </c>
      <c r="J92" s="41">
        <v>8</v>
      </c>
      <c r="K92" s="41">
        <v>5</v>
      </c>
      <c r="L92" s="41">
        <v>0</v>
      </c>
      <c r="M92" s="41">
        <v>1</v>
      </c>
      <c r="N92" s="41">
        <v>19</v>
      </c>
      <c r="O92" s="23">
        <f t="shared" si="21"/>
        <v>0.85</v>
      </c>
      <c r="P92" s="23">
        <f t="shared" si="24"/>
        <v>0.88</v>
      </c>
      <c r="Q92" s="23">
        <f t="shared" si="22"/>
        <v>0.95</v>
      </c>
      <c r="R92" s="22">
        <f t="shared" si="23"/>
        <v>1.83</v>
      </c>
      <c r="T92" s="6" t="s">
        <v>81</v>
      </c>
      <c r="U92" s="5" t="s">
        <v>110</v>
      </c>
    </row>
    <row r="93" spans="1:21" ht="12.75" customHeight="1">
      <c r="A93" s="25" t="s">
        <v>68</v>
      </c>
      <c r="B93" s="41">
        <v>10</v>
      </c>
      <c r="C93" s="41">
        <v>29</v>
      </c>
      <c r="D93" s="41">
        <v>23</v>
      </c>
      <c r="E93" s="41">
        <v>11</v>
      </c>
      <c r="F93" s="41">
        <v>6</v>
      </c>
      <c r="G93" s="27">
        <v>1</v>
      </c>
      <c r="H93" s="27">
        <v>0</v>
      </c>
      <c r="I93" s="27">
        <v>0</v>
      </c>
      <c r="J93" s="27">
        <v>6</v>
      </c>
      <c r="K93" s="27">
        <v>5</v>
      </c>
      <c r="L93" s="27">
        <v>1</v>
      </c>
      <c r="M93" s="27">
        <v>1</v>
      </c>
      <c r="N93" s="27">
        <v>7</v>
      </c>
      <c r="O93" s="23">
        <f t="shared" si="21"/>
        <v>0.2608695652173913</v>
      </c>
      <c r="P93" s="23">
        <f t="shared" si="24"/>
        <v>0.39285714285714285</v>
      </c>
      <c r="Q93" s="23">
        <f t="shared" si="22"/>
        <v>0.30434782608695654</v>
      </c>
      <c r="R93" s="22">
        <f t="shared" si="23"/>
        <v>0.69720496894409933</v>
      </c>
      <c r="T93" s="6" t="s">
        <v>48</v>
      </c>
      <c r="U93" s="5" t="s">
        <v>92</v>
      </c>
    </row>
    <row r="94" spans="1:21" ht="12.75" customHeight="1">
      <c r="A94" s="25" t="s">
        <v>69</v>
      </c>
      <c r="B94" s="41">
        <v>9</v>
      </c>
      <c r="C94" s="41">
        <v>23</v>
      </c>
      <c r="D94" s="41">
        <v>21</v>
      </c>
      <c r="E94" s="41">
        <v>1</v>
      </c>
      <c r="F94" s="41">
        <v>3</v>
      </c>
      <c r="G94" s="41">
        <v>1</v>
      </c>
      <c r="H94" s="41">
        <v>0</v>
      </c>
      <c r="I94" s="41">
        <v>0</v>
      </c>
      <c r="J94" s="41">
        <v>3</v>
      </c>
      <c r="K94" s="41">
        <v>2</v>
      </c>
      <c r="L94" s="41">
        <v>11</v>
      </c>
      <c r="M94" s="41">
        <v>0</v>
      </c>
      <c r="N94" s="41">
        <v>4</v>
      </c>
      <c r="O94" s="23">
        <f t="shared" si="21"/>
        <v>0.14285714285714285</v>
      </c>
      <c r="P94" s="23">
        <f t="shared" si="24"/>
        <v>0.21739130434782608</v>
      </c>
      <c r="Q94" s="23">
        <f t="shared" si="22"/>
        <v>0.19047619047619047</v>
      </c>
      <c r="R94" s="22">
        <f t="shared" si="23"/>
        <v>0.40786749482401652</v>
      </c>
      <c r="T94" s="6" t="s">
        <v>47</v>
      </c>
      <c r="U94" s="5" t="s">
        <v>91</v>
      </c>
    </row>
    <row r="95" spans="1:21" ht="12.75" customHeight="1">
      <c r="A95" s="25" t="s">
        <v>70</v>
      </c>
      <c r="B95" s="41">
        <v>10</v>
      </c>
      <c r="C95" s="41">
        <v>26</v>
      </c>
      <c r="D95" s="41">
        <v>23</v>
      </c>
      <c r="E95" s="41">
        <v>5</v>
      </c>
      <c r="F95" s="41">
        <v>7</v>
      </c>
      <c r="G95" s="27">
        <v>1</v>
      </c>
      <c r="H95" s="27">
        <v>0</v>
      </c>
      <c r="I95" s="27">
        <v>0</v>
      </c>
      <c r="J95" s="27">
        <v>2</v>
      </c>
      <c r="K95" s="27">
        <v>3</v>
      </c>
      <c r="L95" s="27">
        <v>3</v>
      </c>
      <c r="M95" s="27">
        <v>4</v>
      </c>
      <c r="N95" s="27">
        <v>8</v>
      </c>
      <c r="O95" s="23">
        <f t="shared" si="21"/>
        <v>0.30434782608695654</v>
      </c>
      <c r="P95" s="23">
        <f t="shared" si="24"/>
        <v>0.38461538461538464</v>
      </c>
      <c r="Q95" s="23">
        <f t="shared" si="22"/>
        <v>0.34782608695652173</v>
      </c>
      <c r="R95" s="22">
        <f t="shared" si="23"/>
        <v>0.73244147157190631</v>
      </c>
      <c r="T95" s="6" t="s">
        <v>82</v>
      </c>
      <c r="U95" s="5" t="s">
        <v>111</v>
      </c>
    </row>
    <row r="96" spans="1:21" ht="12.75" customHeight="1">
      <c r="A96" s="25" t="s">
        <v>71</v>
      </c>
      <c r="B96" s="41">
        <v>10</v>
      </c>
      <c r="C96" s="27">
        <v>33</v>
      </c>
      <c r="D96" s="27">
        <v>24</v>
      </c>
      <c r="E96" s="41">
        <v>6</v>
      </c>
      <c r="F96" s="27">
        <v>6</v>
      </c>
      <c r="G96" s="41">
        <v>1</v>
      </c>
      <c r="H96" s="41">
        <v>0</v>
      </c>
      <c r="I96" s="41">
        <v>0</v>
      </c>
      <c r="J96" s="41">
        <v>2</v>
      </c>
      <c r="K96" s="27">
        <v>8</v>
      </c>
      <c r="L96" s="41">
        <v>6</v>
      </c>
      <c r="M96" s="41">
        <v>3</v>
      </c>
      <c r="N96" s="27">
        <v>7</v>
      </c>
      <c r="O96" s="23">
        <f t="shared" si="21"/>
        <v>0.25</v>
      </c>
      <c r="P96" s="23">
        <f t="shared" si="24"/>
        <v>0.4375</v>
      </c>
      <c r="Q96" s="23">
        <f t="shared" si="22"/>
        <v>0.29166666666666669</v>
      </c>
      <c r="R96" s="22">
        <f t="shared" si="23"/>
        <v>0.72916666666666674</v>
      </c>
      <c r="T96" s="6" t="s">
        <v>83</v>
      </c>
      <c r="U96" s="5" t="s">
        <v>112</v>
      </c>
    </row>
    <row r="97" spans="1:21" ht="12.75" customHeight="1">
      <c r="A97" s="25" t="s">
        <v>72</v>
      </c>
      <c r="B97" s="41">
        <v>9</v>
      </c>
      <c r="C97" s="41">
        <v>22</v>
      </c>
      <c r="D97" s="41">
        <v>15</v>
      </c>
      <c r="E97" s="41">
        <v>4</v>
      </c>
      <c r="F97" s="41">
        <v>3</v>
      </c>
      <c r="G97" s="41">
        <v>0</v>
      </c>
      <c r="H97" s="41">
        <v>0</v>
      </c>
      <c r="I97" s="41">
        <v>0</v>
      </c>
      <c r="J97" s="41">
        <v>8</v>
      </c>
      <c r="K97" s="41">
        <v>7</v>
      </c>
      <c r="L97" s="41">
        <v>4</v>
      </c>
      <c r="M97" s="41">
        <v>0</v>
      </c>
      <c r="N97" s="41">
        <v>3</v>
      </c>
      <c r="O97" s="23">
        <f t="shared" si="21"/>
        <v>0.2</v>
      </c>
      <c r="P97" s="23">
        <f t="shared" si="24"/>
        <v>0.45454545454545453</v>
      </c>
      <c r="Q97" s="23">
        <f t="shared" si="22"/>
        <v>0.2</v>
      </c>
      <c r="R97" s="22">
        <f t="shared" si="23"/>
        <v>0.65454545454545454</v>
      </c>
      <c r="T97" s="6" t="s">
        <v>53</v>
      </c>
      <c r="U97" s="5" t="s">
        <v>97</v>
      </c>
    </row>
    <row r="98" spans="1:21" ht="12.75" customHeight="1">
      <c r="A98" s="25" t="s">
        <v>73</v>
      </c>
      <c r="B98" s="41">
        <v>9</v>
      </c>
      <c r="C98" s="27">
        <v>24</v>
      </c>
      <c r="D98" s="27">
        <v>18</v>
      </c>
      <c r="E98" s="41">
        <v>13</v>
      </c>
      <c r="F98" s="27">
        <v>10</v>
      </c>
      <c r="G98" s="41">
        <v>2</v>
      </c>
      <c r="H98" s="41">
        <v>0</v>
      </c>
      <c r="I98" s="41">
        <v>0</v>
      </c>
      <c r="J98" s="41">
        <v>6</v>
      </c>
      <c r="K98" s="27">
        <v>5</v>
      </c>
      <c r="L98" s="41">
        <v>1</v>
      </c>
      <c r="M98" s="41">
        <v>4</v>
      </c>
      <c r="N98" s="27">
        <v>10</v>
      </c>
      <c r="O98" s="23">
        <f t="shared" si="21"/>
        <v>0.55555555555555558</v>
      </c>
      <c r="P98" s="23">
        <f t="shared" si="24"/>
        <v>0.65217391304347827</v>
      </c>
      <c r="Q98" s="23">
        <f t="shared" si="22"/>
        <v>0.55555555555555558</v>
      </c>
      <c r="R98" s="22">
        <f t="shared" si="23"/>
        <v>1.2077294685990339</v>
      </c>
      <c r="T98" s="6" t="s">
        <v>54</v>
      </c>
      <c r="U98" s="5" t="s">
        <v>98</v>
      </c>
    </row>
    <row r="99" spans="1:21" ht="12.75" customHeight="1">
      <c r="A99" s="25" t="s">
        <v>74</v>
      </c>
      <c r="B99" s="27">
        <v>8</v>
      </c>
      <c r="C99" s="27">
        <v>20</v>
      </c>
      <c r="D99" s="27">
        <v>17</v>
      </c>
      <c r="E99" s="27">
        <v>4</v>
      </c>
      <c r="F99" s="27">
        <v>5</v>
      </c>
      <c r="G99" s="24">
        <v>1</v>
      </c>
      <c r="H99" s="27">
        <v>0</v>
      </c>
      <c r="I99" s="27">
        <v>0</v>
      </c>
      <c r="J99" s="27">
        <v>6</v>
      </c>
      <c r="K99" s="27">
        <v>3</v>
      </c>
      <c r="L99" s="27">
        <v>2</v>
      </c>
      <c r="M99" s="27">
        <v>0</v>
      </c>
      <c r="N99" s="27">
        <v>5</v>
      </c>
      <c r="O99" s="23">
        <f t="shared" si="21"/>
        <v>0.29411764705882354</v>
      </c>
      <c r="P99" s="23">
        <f t="shared" si="24"/>
        <v>0.4</v>
      </c>
      <c r="Q99" s="23">
        <f t="shared" si="22"/>
        <v>0.29411764705882354</v>
      </c>
      <c r="R99" s="22">
        <f t="shared" si="23"/>
        <v>0.69411764705882351</v>
      </c>
      <c r="T99" s="6" t="s">
        <v>84</v>
      </c>
      <c r="U99" s="5" t="s">
        <v>113</v>
      </c>
    </row>
    <row r="100" spans="1:21" ht="12.75" customHeight="1">
      <c r="A100" s="21" t="s">
        <v>75</v>
      </c>
      <c r="B100" s="20">
        <f t="shared" ref="B100:N100" si="25">SUM(B86:B99)</f>
        <v>129</v>
      </c>
      <c r="C100" s="20">
        <f t="shared" si="25"/>
        <v>353</v>
      </c>
      <c r="D100" s="20">
        <f t="shared" si="25"/>
        <v>277</v>
      </c>
      <c r="E100" s="20">
        <f t="shared" si="25"/>
        <v>88</v>
      </c>
      <c r="F100" s="20">
        <f t="shared" si="25"/>
        <v>104</v>
      </c>
      <c r="G100" s="20">
        <f t="shared" si="25"/>
        <v>12</v>
      </c>
      <c r="H100" s="20">
        <f t="shared" si="25"/>
        <v>2</v>
      </c>
      <c r="I100" s="20">
        <f t="shared" si="25"/>
        <v>0</v>
      </c>
      <c r="J100" s="20">
        <f t="shared" si="25"/>
        <v>81</v>
      </c>
      <c r="K100" s="20">
        <f t="shared" si="25"/>
        <v>63</v>
      </c>
      <c r="L100" s="20">
        <f t="shared" si="25"/>
        <v>39</v>
      </c>
      <c r="M100" s="20">
        <f t="shared" si="25"/>
        <v>19</v>
      </c>
      <c r="N100" s="20">
        <f t="shared" si="25"/>
        <v>119</v>
      </c>
      <c r="O100" s="19">
        <f t="shared" si="21"/>
        <v>0.37545126353790614</v>
      </c>
      <c r="P100" s="19">
        <f t="shared" si="24"/>
        <v>0.49117647058823527</v>
      </c>
      <c r="Q100" s="19">
        <f t="shared" si="22"/>
        <v>0.4296028880866426</v>
      </c>
      <c r="R100" s="18">
        <f t="shared" si="23"/>
        <v>0.92077935867487781</v>
      </c>
      <c r="T100" s="6" t="s">
        <v>85</v>
      </c>
      <c r="U100" s="33" t="s">
        <v>114</v>
      </c>
    </row>
    <row r="101" spans="1:21" ht="12.75" customHeight="1">
      <c r="A101" s="25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  <c r="T101" s="6" t="s">
        <v>86</v>
      </c>
      <c r="U101" s="5" t="s">
        <v>115</v>
      </c>
    </row>
    <row r="102" spans="1:21" ht="12.75" customHeight="1">
      <c r="A102" s="61" t="s">
        <v>121</v>
      </c>
      <c r="B102" s="34" t="s">
        <v>44</v>
      </c>
      <c r="C102" s="34" t="s">
        <v>76</v>
      </c>
      <c r="D102" s="34" t="s">
        <v>77</v>
      </c>
      <c r="E102" s="34" t="s">
        <v>78</v>
      </c>
      <c r="F102" s="34" t="s">
        <v>79</v>
      </c>
      <c r="G102" s="34" t="s">
        <v>80</v>
      </c>
      <c r="H102" s="34" t="s">
        <v>81</v>
      </c>
      <c r="I102" s="34" t="s">
        <v>48</v>
      </c>
      <c r="J102" s="34" t="s">
        <v>47</v>
      </c>
      <c r="K102" s="34" t="s">
        <v>82</v>
      </c>
      <c r="L102" s="34" t="s">
        <v>83</v>
      </c>
      <c r="M102" s="34" t="s">
        <v>53</v>
      </c>
      <c r="N102" s="34" t="s">
        <v>54</v>
      </c>
      <c r="O102" s="34" t="s">
        <v>84</v>
      </c>
      <c r="P102" s="34" t="s">
        <v>85</v>
      </c>
      <c r="Q102" s="34" t="s">
        <v>86</v>
      </c>
      <c r="R102" s="49" t="s">
        <v>87</v>
      </c>
      <c r="T102" s="6" t="s">
        <v>87</v>
      </c>
      <c r="U102" s="10" t="s">
        <v>116</v>
      </c>
    </row>
    <row r="103" spans="1:21" ht="12.75" customHeight="1">
      <c r="A103" s="25" t="s">
        <v>63</v>
      </c>
      <c r="B103" s="40">
        <v>2</v>
      </c>
      <c r="C103" s="40">
        <v>0</v>
      </c>
      <c r="D103" s="40">
        <v>0</v>
      </c>
      <c r="E103" s="40">
        <v>0</v>
      </c>
      <c r="F103" s="40">
        <v>0</v>
      </c>
      <c r="G103" s="28">
        <v>2.7</v>
      </c>
      <c r="H103" s="48">
        <v>11</v>
      </c>
      <c r="I103" s="48">
        <v>1</v>
      </c>
      <c r="J103" s="48">
        <v>1</v>
      </c>
      <c r="K103" s="48">
        <v>1</v>
      </c>
      <c r="L103" s="48">
        <v>0</v>
      </c>
      <c r="M103" s="48">
        <v>2</v>
      </c>
      <c r="N103" s="48">
        <v>2</v>
      </c>
      <c r="O103" s="53">
        <f t="shared" ref="O103:O110" si="26">SUM(K103/G103)*7</f>
        <v>2.5925925925925926</v>
      </c>
      <c r="P103" s="53">
        <f t="shared" ref="P103:P110" si="27">SUM(I103,M103)/G103</f>
        <v>1.1111111111111109</v>
      </c>
      <c r="Q103" s="54">
        <f t="shared" ref="Q103:Q110" si="28">SUM(I103/SUM(H103-M103))</f>
        <v>0.1111111111111111</v>
      </c>
      <c r="R103" s="55">
        <f t="shared" ref="R103:R110" si="29">SUM(N103/M103)</f>
        <v>1</v>
      </c>
      <c r="T103" s="6" t="s">
        <v>44</v>
      </c>
      <c r="U103" s="33" t="s">
        <v>88</v>
      </c>
    </row>
    <row r="104" spans="1:21" ht="12.75" customHeight="1">
      <c r="A104" s="29" t="s">
        <v>64</v>
      </c>
      <c r="B104" s="40">
        <v>4</v>
      </c>
      <c r="C104" s="40">
        <v>0</v>
      </c>
      <c r="D104" s="40">
        <v>0</v>
      </c>
      <c r="E104" s="40">
        <v>0</v>
      </c>
      <c r="F104" s="40">
        <v>0</v>
      </c>
      <c r="G104" s="28">
        <v>6.3</v>
      </c>
      <c r="H104" s="48">
        <v>34</v>
      </c>
      <c r="I104" s="48">
        <v>8</v>
      </c>
      <c r="J104" s="48">
        <v>4</v>
      </c>
      <c r="K104" s="48">
        <v>3</v>
      </c>
      <c r="L104" s="48">
        <v>0</v>
      </c>
      <c r="M104" s="48">
        <v>2</v>
      </c>
      <c r="N104" s="48">
        <v>6</v>
      </c>
      <c r="O104" s="53">
        <f t="shared" si="26"/>
        <v>3.3333333333333335</v>
      </c>
      <c r="P104" s="53">
        <f t="shared" si="27"/>
        <v>1.5873015873015874</v>
      </c>
      <c r="Q104" s="54">
        <f t="shared" si="28"/>
        <v>0.25</v>
      </c>
      <c r="R104" s="55">
        <f t="shared" si="29"/>
        <v>3</v>
      </c>
      <c r="T104" s="6" t="s">
        <v>45</v>
      </c>
      <c r="U104" s="5" t="s">
        <v>89</v>
      </c>
    </row>
    <row r="105" spans="1:21" ht="12.75" customHeight="1">
      <c r="A105" s="25" t="s">
        <v>67</v>
      </c>
      <c r="B105" s="40">
        <v>2</v>
      </c>
      <c r="C105" s="40">
        <v>1</v>
      </c>
      <c r="D105" s="40">
        <v>0</v>
      </c>
      <c r="E105" s="40">
        <v>1</v>
      </c>
      <c r="F105" s="40">
        <v>0</v>
      </c>
      <c r="G105" s="28">
        <v>4.3</v>
      </c>
      <c r="H105" s="40">
        <v>31</v>
      </c>
      <c r="I105" s="40">
        <v>9</v>
      </c>
      <c r="J105" s="40">
        <v>12</v>
      </c>
      <c r="K105" s="40">
        <v>10</v>
      </c>
      <c r="L105" s="40">
        <v>0</v>
      </c>
      <c r="M105" s="40">
        <v>6</v>
      </c>
      <c r="N105" s="40">
        <v>7</v>
      </c>
      <c r="O105" s="53">
        <f t="shared" si="26"/>
        <v>16.279069767441861</v>
      </c>
      <c r="P105" s="53">
        <f t="shared" si="27"/>
        <v>3.4883720930232558</v>
      </c>
      <c r="Q105" s="54">
        <f t="shared" si="28"/>
        <v>0.36</v>
      </c>
      <c r="R105" s="55">
        <f t="shared" si="29"/>
        <v>1.1666666666666667</v>
      </c>
      <c r="T105" s="6" t="s">
        <v>46</v>
      </c>
      <c r="U105" s="5" t="s">
        <v>90</v>
      </c>
    </row>
    <row r="106" spans="1:21" ht="12.75" customHeight="1">
      <c r="A106" s="29" t="s">
        <v>125</v>
      </c>
      <c r="B106" s="40" t="s">
        <v>43</v>
      </c>
      <c r="C106" s="40" t="s">
        <v>43</v>
      </c>
      <c r="D106" s="40" t="s">
        <v>43</v>
      </c>
      <c r="E106" s="40" t="s">
        <v>43</v>
      </c>
      <c r="F106" s="40" t="s">
        <v>43</v>
      </c>
      <c r="G106" s="28" t="s">
        <v>43</v>
      </c>
      <c r="H106" s="48" t="s">
        <v>43</v>
      </c>
      <c r="I106" s="48" t="s">
        <v>43</v>
      </c>
      <c r="J106" s="48" t="s">
        <v>43</v>
      </c>
      <c r="K106" s="48" t="s">
        <v>43</v>
      </c>
      <c r="L106" s="48" t="s">
        <v>43</v>
      </c>
      <c r="M106" s="48" t="s">
        <v>43</v>
      </c>
      <c r="N106" s="48" t="s">
        <v>43</v>
      </c>
      <c r="O106" s="53" t="e">
        <f t="shared" si="26"/>
        <v>#VALUE!</v>
      </c>
      <c r="P106" s="53" t="e">
        <f t="shared" si="27"/>
        <v>#VALUE!</v>
      </c>
      <c r="Q106" s="54" t="e">
        <f t="shared" si="28"/>
        <v>#VALUE!</v>
      </c>
      <c r="R106" s="55" t="e">
        <f t="shared" si="29"/>
        <v>#VALUE!</v>
      </c>
      <c r="T106" s="6" t="s">
        <v>47</v>
      </c>
      <c r="U106" s="5" t="s">
        <v>91</v>
      </c>
    </row>
    <row r="107" spans="1:21" ht="12.75" customHeight="1">
      <c r="A107" s="29" t="s">
        <v>71</v>
      </c>
      <c r="B107" s="40">
        <v>2</v>
      </c>
      <c r="C107" s="40">
        <v>0</v>
      </c>
      <c r="D107" s="40">
        <v>1</v>
      </c>
      <c r="E107" s="40">
        <v>0</v>
      </c>
      <c r="F107" s="40">
        <v>0</v>
      </c>
      <c r="G107" s="28">
        <v>5</v>
      </c>
      <c r="H107" s="48">
        <v>18</v>
      </c>
      <c r="I107" s="48">
        <v>1</v>
      </c>
      <c r="J107" s="48">
        <v>1</v>
      </c>
      <c r="K107" s="48">
        <v>1</v>
      </c>
      <c r="L107" s="48">
        <v>0</v>
      </c>
      <c r="M107" s="48">
        <v>1</v>
      </c>
      <c r="N107" s="48">
        <v>4</v>
      </c>
      <c r="O107" s="53">
        <f t="shared" si="26"/>
        <v>1.4000000000000001</v>
      </c>
      <c r="P107" s="53">
        <f t="shared" si="27"/>
        <v>0.4</v>
      </c>
      <c r="Q107" s="54">
        <f t="shared" si="28"/>
        <v>5.8823529411764705E-2</v>
      </c>
      <c r="R107" s="55">
        <f t="shared" si="29"/>
        <v>4</v>
      </c>
      <c r="T107" s="6" t="s">
        <v>48</v>
      </c>
      <c r="U107" s="5" t="s">
        <v>92</v>
      </c>
    </row>
    <row r="108" spans="1:21" ht="12.75" customHeight="1">
      <c r="A108" s="25" t="s">
        <v>72</v>
      </c>
      <c r="B108" s="40">
        <v>2</v>
      </c>
      <c r="C108" s="40">
        <v>2</v>
      </c>
      <c r="D108" s="40">
        <v>1</v>
      </c>
      <c r="E108" s="40">
        <v>1</v>
      </c>
      <c r="F108" s="40">
        <v>0</v>
      </c>
      <c r="G108" s="28">
        <v>7</v>
      </c>
      <c r="H108" s="48">
        <v>36</v>
      </c>
      <c r="I108" s="48">
        <v>8</v>
      </c>
      <c r="J108" s="48">
        <v>8</v>
      </c>
      <c r="K108" s="48">
        <v>7</v>
      </c>
      <c r="L108" s="48">
        <v>2</v>
      </c>
      <c r="M108" s="48">
        <v>8</v>
      </c>
      <c r="N108" s="48">
        <v>6</v>
      </c>
      <c r="O108" s="53">
        <f t="shared" si="26"/>
        <v>7</v>
      </c>
      <c r="P108" s="53">
        <f t="shared" si="27"/>
        <v>2.2857142857142856</v>
      </c>
      <c r="Q108" s="54">
        <f t="shared" si="28"/>
        <v>0.2857142857142857</v>
      </c>
      <c r="R108" s="55">
        <f t="shared" si="29"/>
        <v>0.75</v>
      </c>
      <c r="T108" s="6" t="s">
        <v>49</v>
      </c>
      <c r="U108" s="5" t="s">
        <v>93</v>
      </c>
    </row>
    <row r="109" spans="1:21" ht="12.75" customHeight="1">
      <c r="A109" s="25" t="s">
        <v>73</v>
      </c>
      <c r="B109" s="40">
        <v>2</v>
      </c>
      <c r="C109" s="40">
        <v>2</v>
      </c>
      <c r="D109" s="40">
        <v>1</v>
      </c>
      <c r="E109" s="40">
        <v>0</v>
      </c>
      <c r="F109" s="40">
        <v>0</v>
      </c>
      <c r="G109" s="28">
        <v>8.6999999999999993</v>
      </c>
      <c r="H109" s="48">
        <v>40</v>
      </c>
      <c r="I109" s="48">
        <v>7</v>
      </c>
      <c r="J109" s="48">
        <v>9</v>
      </c>
      <c r="K109" s="48">
        <v>9</v>
      </c>
      <c r="L109" s="48">
        <v>5</v>
      </c>
      <c r="M109" s="48">
        <v>7</v>
      </c>
      <c r="N109" s="48">
        <v>10</v>
      </c>
      <c r="O109" s="53">
        <f t="shared" si="26"/>
        <v>7.2413793103448283</v>
      </c>
      <c r="P109" s="53">
        <f t="shared" si="27"/>
        <v>1.6091954022988506</v>
      </c>
      <c r="Q109" s="54">
        <f t="shared" si="28"/>
        <v>0.21212121212121213</v>
      </c>
      <c r="R109" s="55">
        <f t="shared" si="29"/>
        <v>1.4285714285714286</v>
      </c>
      <c r="T109" s="6" t="s">
        <v>50</v>
      </c>
      <c r="U109" s="5" t="s">
        <v>94</v>
      </c>
    </row>
    <row r="110" spans="1:21" ht="12.75" customHeight="1" thickBot="1">
      <c r="A110" s="56" t="s">
        <v>75</v>
      </c>
      <c r="B110" s="80">
        <v>1</v>
      </c>
      <c r="C110" s="128">
        <f t="shared" ref="C110:N110" ca="1" si="30">SUM(C83:C110)</f>
        <v>5</v>
      </c>
      <c r="D110" s="128">
        <f t="shared" ca="1" si="30"/>
        <v>3</v>
      </c>
      <c r="E110" s="128">
        <f t="shared" ca="1" si="30"/>
        <v>2</v>
      </c>
      <c r="F110" s="128">
        <f t="shared" ca="1" si="30"/>
        <v>0</v>
      </c>
      <c r="G110" s="128">
        <f t="shared" ca="1" si="30"/>
        <v>34</v>
      </c>
      <c r="H110" s="128">
        <f t="shared" ca="1" si="30"/>
        <v>170</v>
      </c>
      <c r="I110" s="128">
        <f t="shared" ca="1" si="30"/>
        <v>34</v>
      </c>
      <c r="J110" s="128">
        <f t="shared" ca="1" si="30"/>
        <v>35</v>
      </c>
      <c r="K110" s="128">
        <f t="shared" ca="1" si="30"/>
        <v>31</v>
      </c>
      <c r="L110" s="128">
        <f t="shared" ca="1" si="30"/>
        <v>7</v>
      </c>
      <c r="M110" s="128">
        <f t="shared" ca="1" si="30"/>
        <v>26</v>
      </c>
      <c r="N110" s="128">
        <f t="shared" ca="1" si="30"/>
        <v>35</v>
      </c>
      <c r="O110" s="59">
        <f t="shared" ca="1" si="26"/>
        <v>6.3823529411764701</v>
      </c>
      <c r="P110" s="59">
        <f t="shared" ca="1" si="27"/>
        <v>1.7647058823529411</v>
      </c>
      <c r="Q110" s="57">
        <f t="shared" ca="1" si="28"/>
        <v>0.2361111111111111</v>
      </c>
      <c r="R110" s="60">
        <f t="shared" ca="1" si="29"/>
        <v>1.3461538461538463</v>
      </c>
      <c r="T110" s="6" t="s">
        <v>51</v>
      </c>
      <c r="U110" s="5" t="s">
        <v>95</v>
      </c>
    </row>
    <row r="111" spans="1:21" ht="12.75" customHeight="1">
      <c r="T111" s="6" t="s">
        <v>52</v>
      </c>
      <c r="U111" s="5" t="s">
        <v>96</v>
      </c>
    </row>
    <row r="112" spans="1:21" ht="12.75" customHeight="1">
      <c r="T112" s="6" t="s">
        <v>53</v>
      </c>
      <c r="U112" s="5" t="s">
        <v>97</v>
      </c>
    </row>
    <row r="113" spans="20:21" ht="12.75" customHeight="1">
      <c r="T113" s="6" t="s">
        <v>54</v>
      </c>
      <c r="U113" s="5" t="s">
        <v>98</v>
      </c>
    </row>
    <row r="114" spans="20:21" ht="12.75" customHeight="1">
      <c r="T114" s="6" t="s">
        <v>55</v>
      </c>
      <c r="U114" s="5" t="s">
        <v>99</v>
      </c>
    </row>
    <row r="115" spans="20:21" ht="12.75" customHeight="1">
      <c r="T115" s="6" t="s">
        <v>56</v>
      </c>
      <c r="U115" s="5" t="s">
        <v>100</v>
      </c>
    </row>
    <row r="116" spans="20:21" ht="12.75" customHeight="1">
      <c r="T116" s="6" t="s">
        <v>57</v>
      </c>
      <c r="U116" s="5" t="s">
        <v>101</v>
      </c>
    </row>
    <row r="117" spans="20:21" ht="12.75" customHeight="1">
      <c r="T117" s="6" t="s">
        <v>58</v>
      </c>
      <c r="U117" s="5" t="s">
        <v>102</v>
      </c>
    </row>
    <row r="118" spans="20:21" ht="12.75" customHeight="1">
      <c r="T118" s="6" t="s">
        <v>59</v>
      </c>
      <c r="U118" s="33" t="s">
        <v>103</v>
      </c>
    </row>
    <row r="119" spans="20:21" ht="12.75" customHeight="1">
      <c r="T119" s="6" t="s">
        <v>60</v>
      </c>
      <c r="U119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Welcome</vt:lpstr>
      <vt:lpstr>Last Game Box Score</vt:lpstr>
      <vt:lpstr>2013 Playoffs &amp; Totals</vt:lpstr>
      <vt:lpstr>2013 Regular Season</vt:lpstr>
      <vt:lpstr>2012 Totals</vt:lpstr>
      <vt:lpstr>2011 Totals</vt:lpstr>
      <vt:lpstr>2010 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Maningas</dc:creator>
  <cp:lastModifiedBy>Jon Maningas</cp:lastModifiedBy>
  <dcterms:created xsi:type="dcterms:W3CDTF">2012-06-02T03:26:14Z</dcterms:created>
  <dcterms:modified xsi:type="dcterms:W3CDTF">2013-08-31T00:55:24Z</dcterms:modified>
</cp:coreProperties>
</file>